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275" activeTab="0"/>
  </bookViews>
  <sheets>
    <sheet name="Přihláška_MČR" sheetId="1" r:id="rId1"/>
    <sheet name="List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Miroslav Korschner</author>
  </authors>
  <commentList>
    <comment ref="B11" authorId="0">
      <text>
        <r>
          <rPr>
            <sz val="9"/>
            <rFont val="Tahoma"/>
            <family val="2"/>
          </rPr>
          <t>Vyplňte jméno a příjmení hráče nebo doprovodu.</t>
        </r>
      </text>
    </comment>
    <comment ref="C11" authorId="0">
      <text>
        <r>
          <rPr>
            <sz val="9"/>
            <rFont val="Tahoma"/>
            <family val="2"/>
          </rPr>
          <t>Vyplňte datum narození hráče nebo doprovodu, kvůli pobytu v hotelu nebo DM.</t>
        </r>
      </text>
    </comment>
    <comment ref="D11" authorId="0">
      <text>
        <r>
          <rPr>
            <sz val="9"/>
            <rFont val="Tahoma"/>
            <family val="2"/>
          </rPr>
          <t xml:space="preserve">Vyplňte adresu bydliště hráče nebo doprovodu.
</t>
        </r>
      </text>
    </comment>
    <comment ref="E11" authorId="0">
      <text>
        <r>
          <rPr>
            <sz val="9"/>
            <rFont val="Tahoma"/>
            <family val="2"/>
          </rPr>
          <t xml:space="preserve">U hráčů všech kategorií vyplnit odpovědného vedoucího
</t>
        </r>
      </text>
    </comment>
    <comment ref="F11" authorId="0">
      <text>
        <r>
          <rPr>
            <sz val="9"/>
            <rFont val="Tahoma"/>
            <family val="2"/>
          </rPr>
          <t xml:space="preserve">U hráčů vyplňte název šachového oddílu.
</t>
        </r>
      </text>
    </comment>
    <comment ref="G11" authorId="0">
      <text>
        <r>
          <rPr>
            <sz val="9"/>
            <rFont val="Tahoma"/>
            <family val="2"/>
          </rPr>
          <t>Vyplňte příslušné ELO - Rapid a VT</t>
        </r>
      </text>
    </comment>
    <comment ref="H11" authorId="0">
      <text>
        <r>
          <rPr>
            <sz val="9"/>
            <rFont val="Tahoma"/>
            <family val="2"/>
          </rPr>
          <t>Pomocí rolovacího menu vyberte příslušnou kategorii</t>
        </r>
      </text>
    </comment>
    <comment ref="I11" authorId="0">
      <text>
        <r>
          <rPr>
            <sz val="9"/>
            <rFont val="Tahoma"/>
            <family val="2"/>
          </rPr>
          <t xml:space="preserve">U hráčů je nutné vyplnit zda je hráč na listině talentů či ne.U Openu vyplňte NE. 
</t>
        </r>
        <r>
          <rPr>
            <b/>
            <sz val="9"/>
            <rFont val="Tahoma"/>
            <family val="2"/>
          </rPr>
          <t>Důvod:</t>
        </r>
        <r>
          <rPr>
            <sz val="9"/>
            <rFont val="Tahoma"/>
            <family val="2"/>
          </rPr>
          <t xml:space="preserve"> pokud ANO, odpouští se vklad 200 Kč</t>
        </r>
      </text>
    </comment>
    <comment ref="J11" authorId="0">
      <text>
        <r>
          <rPr>
            <sz val="9"/>
            <rFont val="Tahoma"/>
            <family val="2"/>
          </rPr>
          <t xml:space="preserve">Vyberte pomocí rolovacího seznamu typ ubytování.
Na výběr jsou tyto možnosti:
</t>
        </r>
        <r>
          <rPr>
            <b/>
            <sz val="9"/>
            <rFont val="Tahoma"/>
            <family val="2"/>
          </rPr>
          <t>Hotel</t>
        </r>
        <r>
          <rPr>
            <sz val="9"/>
            <rFont val="Tahoma"/>
            <family val="2"/>
          </rPr>
          <t xml:space="preserve"> = 375 Kč/noc za osobu
</t>
        </r>
        <r>
          <rPr>
            <b/>
            <sz val="9"/>
            <rFont val="Tahoma"/>
            <family val="2"/>
          </rPr>
          <t xml:space="preserve">DM 1 </t>
        </r>
        <r>
          <rPr>
            <sz val="9"/>
            <rFont val="Tahoma"/>
            <family val="2"/>
          </rPr>
          <t xml:space="preserve">= 200 Kč/noc za osobu
</t>
        </r>
        <r>
          <rPr>
            <b/>
            <sz val="9"/>
            <rFont val="Tahoma"/>
            <family val="2"/>
          </rPr>
          <t xml:space="preserve">DM 2 </t>
        </r>
        <r>
          <rPr>
            <sz val="9"/>
            <rFont val="Tahoma"/>
            <family val="2"/>
          </rPr>
          <t>= 250 Kč/noc za osobu (se soc.zař.na pokoji)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 - bez ubytování</t>
        </r>
      </text>
    </comment>
    <comment ref="K7" authorId="0">
      <text>
        <r>
          <rPr>
            <sz val="9"/>
            <rFont val="Tahoma"/>
            <family val="2"/>
          </rPr>
          <t xml:space="preserve">Jednotná cena oběd 90 kč, večeře 90 Kč za osobu.
</t>
        </r>
      </text>
    </comment>
    <comment ref="Q7" authorId="0">
      <text>
        <r>
          <rPr>
            <sz val="9"/>
            <rFont val="Tahoma"/>
            <family val="2"/>
          </rPr>
          <t xml:space="preserve">V DM strava:
Snídaně = 45 Kč
Večeře  = 70 Kč
</t>
        </r>
      </text>
    </comment>
  </commentList>
</comments>
</file>

<file path=xl/sharedStrings.xml><?xml version="1.0" encoding="utf-8"?>
<sst xmlns="http://schemas.openxmlformats.org/spreadsheetml/2006/main" count="112" uniqueCount="78">
  <si>
    <t>Pořadové číslo</t>
  </si>
  <si>
    <t>Jméno a příjmení</t>
  </si>
  <si>
    <t>Datum narození</t>
  </si>
  <si>
    <t>Adresa</t>
  </si>
  <si>
    <t>Odpovědný vedoucí</t>
  </si>
  <si>
    <t>Oddíl</t>
  </si>
  <si>
    <t>ELO / VT</t>
  </si>
  <si>
    <t>Kategorie</t>
  </si>
  <si>
    <t>Listina talentů KM ŠSČR</t>
  </si>
  <si>
    <t>DOPROVOD</t>
  </si>
  <si>
    <t>ANO</t>
  </si>
  <si>
    <t>NE</t>
  </si>
  <si>
    <t>KATEGORIE</t>
  </si>
  <si>
    <t>TALENTI</t>
  </si>
  <si>
    <t>oběd</t>
  </si>
  <si>
    <t>snídaně</t>
  </si>
  <si>
    <t>večeře</t>
  </si>
  <si>
    <t>pátek</t>
  </si>
  <si>
    <t>sobota</t>
  </si>
  <si>
    <t>neděle</t>
  </si>
  <si>
    <t>strava</t>
  </si>
  <si>
    <t>Hotel Cascade ***</t>
  </si>
  <si>
    <t>Domov mládeže</t>
  </si>
  <si>
    <t>ubyt.</t>
  </si>
  <si>
    <t>cena za stravu</t>
  </si>
  <si>
    <t>celkem</t>
  </si>
  <si>
    <t>cena za ubyt.</t>
  </si>
  <si>
    <t>Mezivýpočty:</t>
  </si>
  <si>
    <t>STARTOVNÉ</t>
  </si>
  <si>
    <t>f</t>
  </si>
  <si>
    <t>HOTEL</t>
  </si>
  <si>
    <t>dětská</t>
  </si>
  <si>
    <t>dospělá</t>
  </si>
  <si>
    <t>DM</t>
  </si>
  <si>
    <t>Výpočet ubytování</t>
  </si>
  <si>
    <t>STRAVA HOTEL</t>
  </si>
  <si>
    <t>UBYT.</t>
  </si>
  <si>
    <t>STRAVA</t>
  </si>
  <si>
    <t xml:space="preserve">pátek </t>
  </si>
  <si>
    <t>Ubytování</t>
  </si>
  <si>
    <t>DRUH UBYT.</t>
  </si>
  <si>
    <t>2a</t>
  </si>
  <si>
    <t>Vyberou si</t>
  </si>
  <si>
    <t>SUMA1</t>
  </si>
  <si>
    <t>snídaně DM</t>
  </si>
  <si>
    <t>večeře DM</t>
  </si>
  <si>
    <t>CELKEM K ZAPLACENÍ</t>
  </si>
  <si>
    <t xml:space="preserve">Fakturační údaje objednavatele:                                    </t>
  </si>
  <si>
    <t>Ne</t>
  </si>
  <si>
    <t>Poznámka:</t>
  </si>
  <si>
    <t>INFORMACE:</t>
  </si>
  <si>
    <t>Zájemci o dietní nebo bezlepkovou stravu tento požadavek doplňte do poznámek.</t>
  </si>
  <si>
    <t>Veškeré detailnější požadavky na ubytování napište taky do poznámek (uvítáme informace koho a s kým ubytovat apod.)</t>
  </si>
  <si>
    <t>Ve světle modrých buňkách je vpravo červený trojúhelníček, kliknutí na buňku je: nápověda.</t>
  </si>
  <si>
    <t>V případě, že budete přihlašovat více jak 6 účastníků nebo doprovodu, vyplňte prosím další přihlášku.</t>
  </si>
  <si>
    <t>8.9.</t>
  </si>
  <si>
    <t>9.9.</t>
  </si>
  <si>
    <t>H10</t>
  </si>
  <si>
    <t>D10</t>
  </si>
  <si>
    <t>H12</t>
  </si>
  <si>
    <t>D12</t>
  </si>
  <si>
    <t>H14</t>
  </si>
  <si>
    <t>D14</t>
  </si>
  <si>
    <t>OPEN</t>
  </si>
  <si>
    <t>Hotel</t>
  </si>
  <si>
    <t>DM - 2</t>
  </si>
  <si>
    <t>Vklad</t>
  </si>
  <si>
    <t>Startovné x Talenti</t>
  </si>
  <si>
    <t>Celkem</t>
  </si>
  <si>
    <t>cena snídaně</t>
  </si>
  <si>
    <t>cena večeře</t>
  </si>
  <si>
    <t>Hotel obědy a večeře</t>
  </si>
  <si>
    <t>DM - 1</t>
  </si>
  <si>
    <t>V hotelu jsou jen dvoulůžkové nebo třílůžkové pokoje, v domově mládeže dvoulůžkové.</t>
  </si>
  <si>
    <t>nebo tel. 739 237 029</t>
  </si>
  <si>
    <r>
      <t xml:space="preserve">Kdyby jste si nevěděli rady s vyplněním přihlášky kontaktujte mě na e mailovou adresu: </t>
    </r>
    <r>
      <rPr>
        <u val="single"/>
        <sz val="11"/>
        <color indexed="8"/>
        <rFont val="Calibri"/>
        <family val="2"/>
      </rPr>
      <t>korschner@seznam.cz</t>
    </r>
    <r>
      <rPr>
        <sz val="11"/>
        <color theme="1"/>
        <rFont val="Calibri"/>
        <family val="2"/>
      </rPr>
      <t xml:space="preserve"> </t>
    </r>
  </si>
  <si>
    <t>Přihláška na MČR v rapid šachu 2017 - Most 9. - 10. 9. 2017 kategorie HD 10 - HD 14</t>
  </si>
  <si>
    <t>Potvrzení o přijetí částky na účet vystavíme fakturu, doplňte fakturační údaje. Nebo fakturační údaje napište v emailu.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</si>
</sst>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 applyProtection="1">
      <alignment/>
      <protection locked="0"/>
    </xf>
    <xf numFmtId="14" fontId="0" fillId="0" borderId="1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37" borderId="28" xfId="0" applyFont="1" applyFill="1" applyBorder="1" applyAlignment="1" applyProtection="1">
      <alignment horizontal="center" vertical="center" textRotation="90"/>
      <protection locked="0"/>
    </xf>
    <xf numFmtId="0" fontId="0" fillId="37" borderId="28" xfId="0" applyFont="1" applyFill="1" applyBorder="1" applyAlignment="1" applyProtection="1">
      <alignment horizontal="center" vertical="center" wrapText="1"/>
      <protection locked="0"/>
    </xf>
    <xf numFmtId="0" fontId="0" fillId="37" borderId="28" xfId="0" applyFill="1" applyBorder="1" applyAlignment="1" applyProtection="1">
      <alignment horizontal="center" vertical="center" textRotation="90" wrapText="1"/>
      <protection locked="0"/>
    </xf>
    <xf numFmtId="0" fontId="0" fillId="37" borderId="29" xfId="0" applyFill="1" applyBorder="1" applyAlignment="1" applyProtection="1">
      <alignment horizontal="center" vertical="center" textRotation="90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7" borderId="30" xfId="0" applyFill="1" applyBorder="1" applyAlignment="1" applyProtection="1">
      <alignment/>
      <protection locked="0"/>
    </xf>
    <xf numFmtId="0" fontId="0" fillId="37" borderId="31" xfId="0" applyFill="1" applyBorder="1" applyAlignment="1" applyProtection="1">
      <alignment/>
      <protection locked="0"/>
    </xf>
    <xf numFmtId="0" fontId="0" fillId="37" borderId="32" xfId="0" applyFill="1" applyBorder="1" applyAlignment="1" applyProtection="1">
      <alignment/>
      <protection locked="0"/>
    </xf>
    <xf numFmtId="0" fontId="25" fillId="0" borderId="33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 textRotation="90"/>
      <protection locked="0"/>
    </xf>
    <xf numFmtId="0" fontId="2" fillId="0" borderId="16" xfId="0" applyFont="1" applyBorder="1" applyAlignment="1" applyProtection="1">
      <alignment horizontal="center" vertical="center" textRotation="90"/>
      <protection locked="0"/>
    </xf>
    <xf numFmtId="0" fontId="2" fillId="0" borderId="17" xfId="0" applyFont="1" applyBorder="1" applyAlignment="1" applyProtection="1">
      <alignment horizontal="center" vertical="center" textRotation="90"/>
      <protection locked="0"/>
    </xf>
    <xf numFmtId="0" fontId="2" fillId="0" borderId="17" xfId="0" applyFont="1" applyFill="1" applyBorder="1" applyAlignment="1" applyProtection="1">
      <alignment horizontal="center" vertical="center" textRotation="90"/>
      <protection locked="0"/>
    </xf>
    <xf numFmtId="0" fontId="2" fillId="0" borderId="18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Alignment="1" applyProtection="1">
      <alignment/>
      <protection/>
    </xf>
    <xf numFmtId="0" fontId="0" fillId="34" borderId="15" xfId="0" applyFill="1" applyBorder="1" applyAlignment="1" applyProtection="1">
      <alignment horizontal="center" vertical="center"/>
      <protection hidden="1"/>
    </xf>
    <xf numFmtId="0" fontId="0" fillId="34" borderId="34" xfId="0" applyFill="1" applyBorder="1" applyAlignment="1" applyProtection="1">
      <alignment horizontal="center" vertical="center"/>
      <protection hidden="1"/>
    </xf>
    <xf numFmtId="1" fontId="0" fillId="34" borderId="15" xfId="0" applyNumberFormat="1" applyFill="1" applyBorder="1" applyAlignment="1" applyProtection="1">
      <alignment horizontal="center" vertical="center"/>
      <protection hidden="1"/>
    </xf>
    <xf numFmtId="1" fontId="0" fillId="34" borderId="17" xfId="0" applyNumberFormat="1" applyFill="1" applyBorder="1" applyAlignment="1" applyProtection="1">
      <alignment horizontal="center" vertical="center"/>
      <protection hidden="1"/>
    </xf>
    <xf numFmtId="0" fontId="2" fillId="38" borderId="15" xfId="0" applyFont="1" applyFill="1" applyBorder="1" applyAlignment="1" applyProtection="1">
      <alignment horizontal="center" vertical="center" textRotation="90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14" fontId="0" fillId="0" borderId="38" xfId="0" applyNumberFormat="1" applyBorder="1" applyAlignment="1" applyProtection="1">
      <alignment horizontal="center" vertical="center" textRotation="90"/>
      <protection locked="0"/>
    </xf>
    <xf numFmtId="0" fontId="0" fillId="0" borderId="17" xfId="0" applyBorder="1" applyAlignment="1" applyProtection="1">
      <alignment horizontal="center" vertical="center" textRotation="90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2" fillId="19" borderId="33" xfId="0" applyFont="1" applyFill="1" applyBorder="1" applyAlignment="1" applyProtection="1">
      <alignment horizontal="center" vertical="center"/>
      <protection hidden="1"/>
    </xf>
    <xf numFmtId="0" fontId="2" fillId="19" borderId="23" xfId="0" applyFont="1" applyFill="1" applyBorder="1" applyAlignment="1" applyProtection="1">
      <alignment horizontal="center" vertical="center"/>
      <protection hidden="1"/>
    </xf>
    <xf numFmtId="0" fontId="2" fillId="19" borderId="24" xfId="0" applyFont="1" applyFill="1" applyBorder="1" applyAlignment="1" applyProtection="1">
      <alignment horizontal="center" vertical="center"/>
      <protection hidden="1"/>
    </xf>
    <xf numFmtId="0" fontId="2" fillId="19" borderId="10" xfId="0" applyFont="1" applyFill="1" applyBorder="1" applyAlignment="1" applyProtection="1">
      <alignment horizontal="center" vertical="center"/>
      <protection hidden="1"/>
    </xf>
    <xf numFmtId="0" fontId="2" fillId="19" borderId="27" xfId="0" applyFont="1" applyFill="1" applyBorder="1" applyAlignment="1" applyProtection="1">
      <alignment horizontal="center" vertical="center"/>
      <protection hidden="1"/>
    </xf>
    <xf numFmtId="0" fontId="2" fillId="19" borderId="11" xfId="0" applyFont="1" applyFill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 textRotation="90"/>
      <protection locked="0"/>
    </xf>
    <xf numFmtId="0" fontId="0" fillId="0" borderId="15" xfId="0" applyBorder="1" applyAlignment="1" applyProtection="1">
      <alignment horizontal="center" vertical="center" textRotation="90"/>
      <protection locked="0"/>
    </xf>
    <xf numFmtId="0" fontId="0" fillId="0" borderId="38" xfId="0" applyBorder="1" applyAlignment="1" applyProtection="1">
      <alignment horizontal="center" vertical="center" textRotation="90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0" fillId="39" borderId="33" xfId="0" applyFill="1" applyBorder="1" applyAlignment="1" applyProtection="1">
      <alignment horizontal="center" vertical="center"/>
      <protection locked="0"/>
    </xf>
    <xf numFmtId="0" fontId="0" fillId="39" borderId="23" xfId="0" applyFill="1" applyBorder="1" applyAlignment="1" applyProtection="1">
      <alignment horizontal="center" vertical="center"/>
      <protection locked="0"/>
    </xf>
    <xf numFmtId="0" fontId="0" fillId="39" borderId="25" xfId="0" applyFill="1" applyBorder="1" applyAlignment="1" applyProtection="1">
      <alignment horizontal="center" vertical="center"/>
      <protection locked="0"/>
    </xf>
    <xf numFmtId="0" fontId="0" fillId="39" borderId="0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27" xfId="0" applyFill="1" applyBorder="1" applyAlignment="1" applyProtection="1">
      <alignment horizontal="center" vertical="center"/>
      <protection locked="0"/>
    </xf>
    <xf numFmtId="0" fontId="0" fillId="40" borderId="38" xfId="0" applyFill="1" applyBorder="1" applyAlignment="1" applyProtection="1">
      <alignment horizontal="center" vertical="center"/>
      <protection locked="0"/>
    </xf>
    <xf numFmtId="0" fontId="0" fillId="40" borderId="34" xfId="0" applyFill="1" applyBorder="1" applyAlignment="1" applyProtection="1">
      <alignment horizontal="center" vertical="center"/>
      <protection locked="0"/>
    </xf>
    <xf numFmtId="0" fontId="0" fillId="40" borderId="43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44" xfId="0" applyFill="1" applyBorder="1" applyAlignment="1" applyProtection="1">
      <alignment horizontal="center" vertical="center"/>
      <protection locked="0"/>
    </xf>
    <xf numFmtId="0" fontId="0" fillId="40" borderId="45" xfId="0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textRotation="90"/>
      <protection locked="0"/>
    </xf>
    <xf numFmtId="0" fontId="0" fillId="0" borderId="16" xfId="0" applyBorder="1" applyAlignment="1" applyProtection="1">
      <alignment horizontal="center" vertical="center" textRotation="90"/>
      <protection locked="0"/>
    </xf>
    <xf numFmtId="164" fontId="2" fillId="19" borderId="12" xfId="0" applyNumberFormat="1" applyFont="1" applyFill="1" applyBorder="1" applyAlignment="1" applyProtection="1">
      <alignment horizontal="center" vertical="center"/>
      <protection hidden="1"/>
    </xf>
    <xf numFmtId="164" fontId="2" fillId="19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 textRotation="90"/>
      <protection locked="0"/>
    </xf>
    <xf numFmtId="0" fontId="0" fillId="0" borderId="18" xfId="0" applyBorder="1" applyAlignment="1" applyProtection="1">
      <alignment horizontal="center" vertical="center" textRotation="90"/>
      <protection locked="0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104"/>
  <sheetViews>
    <sheetView tabSelected="1" zoomScalePageLayoutView="0" workbookViewId="0" topLeftCell="A7">
      <selection activeCell="J21" sqref="J21"/>
    </sheetView>
  </sheetViews>
  <sheetFormatPr defaultColWidth="9.140625" defaultRowHeight="15"/>
  <cols>
    <col min="1" max="1" width="3.140625" style="0" customWidth="1"/>
    <col min="2" max="2" width="18.00390625" style="0" customWidth="1"/>
    <col min="3" max="3" width="11.57421875" style="0" customWidth="1"/>
    <col min="4" max="4" width="15.8515625" style="0" customWidth="1"/>
    <col min="5" max="5" width="15.140625" style="0" customWidth="1"/>
    <col min="6" max="6" width="11.28125" style="0" customWidth="1"/>
    <col min="8" max="8" width="12.140625" style="0" customWidth="1"/>
    <col min="9" max="9" width="7.7109375" style="0" customWidth="1"/>
    <col min="10" max="10" width="8.00390625" style="0" customWidth="1"/>
    <col min="11" max="21" width="4.140625" style="0" customWidth="1"/>
    <col min="23" max="23" width="9.140625" style="0" customWidth="1"/>
    <col min="24" max="24" width="8.57421875" style="0" customWidth="1"/>
    <col min="25" max="25" width="10.140625" style="0" customWidth="1"/>
  </cols>
  <sheetData>
    <row r="1" spans="1:27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ht="15.7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24"/>
      <c r="V3" s="50"/>
      <c r="W3" s="33"/>
      <c r="X3" s="33"/>
      <c r="Y3" s="33"/>
      <c r="Z3" s="33"/>
      <c r="AA3" s="33"/>
    </row>
    <row r="4" spans="1:27" ht="15">
      <c r="A4" s="85" t="s">
        <v>76</v>
      </c>
      <c r="B4" s="86"/>
      <c r="C4" s="86"/>
      <c r="D4" s="86"/>
      <c r="E4" s="86"/>
      <c r="F4" s="86"/>
      <c r="G4" s="86"/>
      <c r="H4" s="86"/>
      <c r="I4" s="86"/>
      <c r="J4" s="86"/>
      <c r="K4" s="91" t="s">
        <v>21</v>
      </c>
      <c r="L4" s="92"/>
      <c r="M4" s="92"/>
      <c r="N4" s="92"/>
      <c r="O4" s="92"/>
      <c r="P4" s="92"/>
      <c r="Q4" s="97" t="s">
        <v>22</v>
      </c>
      <c r="R4" s="98"/>
      <c r="S4" s="98"/>
      <c r="T4" s="98"/>
      <c r="U4" s="99"/>
      <c r="V4" s="49"/>
      <c r="W4" s="49"/>
      <c r="X4" s="49"/>
      <c r="Y4" s="33"/>
      <c r="Z4" s="33"/>
      <c r="AA4" s="33"/>
    </row>
    <row r="5" spans="1:27" ht="15">
      <c r="A5" s="87"/>
      <c r="B5" s="88"/>
      <c r="C5" s="88"/>
      <c r="D5" s="88"/>
      <c r="E5" s="88"/>
      <c r="F5" s="88"/>
      <c r="G5" s="88"/>
      <c r="H5" s="88"/>
      <c r="I5" s="88"/>
      <c r="J5" s="88"/>
      <c r="K5" s="93"/>
      <c r="L5" s="94"/>
      <c r="M5" s="94"/>
      <c r="N5" s="94"/>
      <c r="O5" s="94"/>
      <c r="P5" s="94"/>
      <c r="Q5" s="100"/>
      <c r="R5" s="101"/>
      <c r="S5" s="101"/>
      <c r="T5" s="101"/>
      <c r="U5" s="102"/>
      <c r="V5" s="49"/>
      <c r="W5" s="49"/>
      <c r="X5" s="49"/>
      <c r="Y5" s="33"/>
      <c r="Z5" s="33"/>
      <c r="AA5" s="33"/>
    </row>
    <row r="6" spans="1:27" ht="15.75" thickBot="1">
      <c r="A6" s="87"/>
      <c r="B6" s="88"/>
      <c r="C6" s="88"/>
      <c r="D6" s="88"/>
      <c r="E6" s="88"/>
      <c r="F6" s="88"/>
      <c r="G6" s="88"/>
      <c r="H6" s="88"/>
      <c r="I6" s="88"/>
      <c r="J6" s="88"/>
      <c r="K6" s="95"/>
      <c r="L6" s="96"/>
      <c r="M6" s="96"/>
      <c r="N6" s="96"/>
      <c r="O6" s="96"/>
      <c r="P6" s="96"/>
      <c r="Q6" s="103"/>
      <c r="R6" s="104"/>
      <c r="S6" s="104"/>
      <c r="T6" s="104"/>
      <c r="U6" s="105"/>
      <c r="V6" s="49"/>
      <c r="W6" s="49"/>
      <c r="X6" s="49"/>
      <c r="Y6" s="33"/>
      <c r="Z6" s="33"/>
      <c r="AA6" s="33"/>
    </row>
    <row r="7" spans="1:27" ht="15.75" thickBot="1">
      <c r="A7" s="87"/>
      <c r="B7" s="88"/>
      <c r="C7" s="88"/>
      <c r="D7" s="88"/>
      <c r="E7" s="88"/>
      <c r="F7" s="88"/>
      <c r="G7" s="88"/>
      <c r="H7" s="88"/>
      <c r="I7" s="88"/>
      <c r="J7" s="88"/>
      <c r="K7" s="67" t="s">
        <v>20</v>
      </c>
      <c r="L7" s="68"/>
      <c r="M7" s="68"/>
      <c r="N7" s="69"/>
      <c r="O7" s="72" t="s">
        <v>23</v>
      </c>
      <c r="P7" s="80"/>
      <c r="Q7" s="72" t="s">
        <v>20</v>
      </c>
      <c r="R7" s="80"/>
      <c r="S7" s="81"/>
      <c r="T7" s="72" t="s">
        <v>23</v>
      </c>
      <c r="U7" s="73"/>
      <c r="V7" s="49"/>
      <c r="W7" s="49"/>
      <c r="X7" s="49"/>
      <c r="Y7" s="33"/>
      <c r="Z7" s="33"/>
      <c r="AA7" s="33"/>
    </row>
    <row r="8" spans="1:27" ht="15" customHeight="1">
      <c r="A8" s="87"/>
      <c r="B8" s="88"/>
      <c r="C8" s="88"/>
      <c r="D8" s="88"/>
      <c r="E8" s="88"/>
      <c r="F8" s="88"/>
      <c r="G8" s="88"/>
      <c r="H8" s="88"/>
      <c r="I8" s="88"/>
      <c r="J8" s="88"/>
      <c r="K8" s="84" t="s">
        <v>17</v>
      </c>
      <c r="L8" s="106" t="s">
        <v>18</v>
      </c>
      <c r="M8" s="106"/>
      <c r="N8" s="108" t="s">
        <v>19</v>
      </c>
      <c r="O8" s="70" t="s">
        <v>55</v>
      </c>
      <c r="P8" s="82" t="s">
        <v>56</v>
      </c>
      <c r="Q8" s="112" t="s">
        <v>18</v>
      </c>
      <c r="R8" s="106"/>
      <c r="S8" s="114" t="s">
        <v>19</v>
      </c>
      <c r="T8" s="84" t="s">
        <v>55</v>
      </c>
      <c r="U8" s="108" t="s">
        <v>56</v>
      </c>
      <c r="V8" s="49"/>
      <c r="W8" s="49"/>
      <c r="X8" s="49"/>
      <c r="Y8" s="33"/>
      <c r="Z8" s="33"/>
      <c r="AA8" s="33"/>
    </row>
    <row r="9" spans="1:27" ht="15" customHeight="1">
      <c r="A9" s="87"/>
      <c r="B9" s="88"/>
      <c r="C9" s="88"/>
      <c r="D9" s="88"/>
      <c r="E9" s="88"/>
      <c r="F9" s="88"/>
      <c r="G9" s="88"/>
      <c r="H9" s="88"/>
      <c r="I9" s="88"/>
      <c r="J9" s="88"/>
      <c r="K9" s="71"/>
      <c r="L9" s="107"/>
      <c r="M9" s="107"/>
      <c r="N9" s="109"/>
      <c r="O9" s="71"/>
      <c r="P9" s="83"/>
      <c r="Q9" s="113"/>
      <c r="R9" s="107"/>
      <c r="S9" s="115"/>
      <c r="T9" s="71"/>
      <c r="U9" s="109"/>
      <c r="V9" s="49"/>
      <c r="W9" s="49"/>
      <c r="X9" s="49"/>
      <c r="Y9" s="33"/>
      <c r="Z9" s="33"/>
      <c r="AA9" s="33"/>
    </row>
    <row r="10" spans="1:27" ht="15" customHeight="1" thickBot="1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71"/>
      <c r="L10" s="107"/>
      <c r="M10" s="107"/>
      <c r="N10" s="109"/>
      <c r="O10" s="71"/>
      <c r="P10" s="83"/>
      <c r="Q10" s="113"/>
      <c r="R10" s="107"/>
      <c r="S10" s="115"/>
      <c r="T10" s="71"/>
      <c r="U10" s="109"/>
      <c r="V10" s="50"/>
      <c r="W10" s="50"/>
      <c r="X10" s="50"/>
      <c r="Y10" s="33"/>
      <c r="Z10" s="33"/>
      <c r="AA10" s="33"/>
    </row>
    <row r="11" spans="1:27" ht="70.5" customHeight="1">
      <c r="A11" s="34" t="s">
        <v>0</v>
      </c>
      <c r="B11" s="35" t="s">
        <v>1</v>
      </c>
      <c r="C11" s="35" t="s">
        <v>2</v>
      </c>
      <c r="D11" s="35" t="s">
        <v>3</v>
      </c>
      <c r="E11" s="35" t="s">
        <v>4</v>
      </c>
      <c r="F11" s="35" t="s">
        <v>5</v>
      </c>
      <c r="G11" s="35" t="s">
        <v>6</v>
      </c>
      <c r="H11" s="36" t="s">
        <v>7</v>
      </c>
      <c r="I11" s="36" t="s">
        <v>8</v>
      </c>
      <c r="J11" s="37" t="s">
        <v>39</v>
      </c>
      <c r="K11" s="57" t="s">
        <v>16</v>
      </c>
      <c r="L11" s="44" t="s">
        <v>14</v>
      </c>
      <c r="M11" s="44" t="s">
        <v>16</v>
      </c>
      <c r="N11" s="45" t="s">
        <v>14</v>
      </c>
      <c r="O11" s="46" t="s">
        <v>17</v>
      </c>
      <c r="P11" s="44" t="s">
        <v>18</v>
      </c>
      <c r="Q11" s="47" t="s">
        <v>15</v>
      </c>
      <c r="R11" s="44" t="s">
        <v>16</v>
      </c>
      <c r="S11" s="48" t="s">
        <v>15</v>
      </c>
      <c r="T11" s="46" t="s">
        <v>17</v>
      </c>
      <c r="U11" s="45" t="s">
        <v>18</v>
      </c>
      <c r="V11" s="47" t="s">
        <v>66</v>
      </c>
      <c r="W11" s="44" t="s">
        <v>26</v>
      </c>
      <c r="X11" s="44" t="s">
        <v>24</v>
      </c>
      <c r="Y11" s="51" t="s">
        <v>25</v>
      </c>
      <c r="Z11" s="33"/>
      <c r="AA11" s="33"/>
    </row>
    <row r="12" spans="1:27" ht="15" customHeight="1">
      <c r="A12" s="38">
        <v>1</v>
      </c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4"/>
      <c r="O12" s="15"/>
      <c r="P12" s="12"/>
      <c r="Q12" s="15"/>
      <c r="R12" s="12"/>
      <c r="S12" s="16"/>
      <c r="T12" s="15"/>
      <c r="U12" s="16"/>
      <c r="V12" s="56" t="str">
        <f>List2!C15</f>
        <v>0</v>
      </c>
      <c r="W12" s="53">
        <f>List2!E24</f>
        <v>0</v>
      </c>
      <c r="X12" s="53">
        <f>List2!AH24</f>
        <v>0</v>
      </c>
      <c r="Y12" s="55">
        <f aca="true" t="shared" si="0" ref="Y12:Y17">SUM(V12:X12)</f>
        <v>0</v>
      </c>
      <c r="Z12" s="33"/>
      <c r="AA12" s="33"/>
    </row>
    <row r="13" spans="1:27" ht="15" customHeight="1">
      <c r="A13" s="38">
        <v>2</v>
      </c>
      <c r="B13" s="12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4"/>
      <c r="O13" s="15"/>
      <c r="P13" s="12"/>
      <c r="Q13" s="15"/>
      <c r="R13" s="12"/>
      <c r="S13" s="16"/>
      <c r="T13" s="15"/>
      <c r="U13" s="16"/>
      <c r="V13" s="56" t="str">
        <f>List2!C16</f>
        <v>0</v>
      </c>
      <c r="W13" s="53">
        <f>List2!E25</f>
        <v>0</v>
      </c>
      <c r="X13" s="53">
        <f>List2!AH25</f>
        <v>0</v>
      </c>
      <c r="Y13" s="55">
        <f t="shared" si="0"/>
        <v>0</v>
      </c>
      <c r="Z13" s="33"/>
      <c r="AA13" s="33"/>
    </row>
    <row r="14" spans="1:27" ht="15" customHeight="1">
      <c r="A14" s="38">
        <v>3</v>
      </c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4"/>
      <c r="O14" s="15"/>
      <c r="P14" s="12"/>
      <c r="Q14" s="15"/>
      <c r="R14" s="12"/>
      <c r="S14" s="16"/>
      <c r="T14" s="15"/>
      <c r="U14" s="16"/>
      <c r="V14" s="56" t="str">
        <f>List2!C17</f>
        <v>0</v>
      </c>
      <c r="W14" s="53">
        <f>List2!E26</f>
        <v>0</v>
      </c>
      <c r="X14" s="53">
        <f>List2!AH26</f>
        <v>0</v>
      </c>
      <c r="Y14" s="55">
        <f t="shared" si="0"/>
        <v>0</v>
      </c>
      <c r="Z14" s="33"/>
      <c r="AA14" s="33"/>
    </row>
    <row r="15" spans="1:27" ht="15" customHeight="1">
      <c r="A15" s="38">
        <v>4</v>
      </c>
      <c r="B15" s="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4"/>
      <c r="O15" s="15"/>
      <c r="P15" s="12"/>
      <c r="Q15" s="15"/>
      <c r="R15" s="12"/>
      <c r="S15" s="16"/>
      <c r="T15" s="15"/>
      <c r="U15" s="16"/>
      <c r="V15" s="56" t="str">
        <f>List2!C18</f>
        <v>0</v>
      </c>
      <c r="W15" s="53">
        <f>List2!E27</f>
        <v>0</v>
      </c>
      <c r="X15" s="53">
        <f>List2!AH27</f>
        <v>0</v>
      </c>
      <c r="Y15" s="55">
        <f t="shared" si="0"/>
        <v>0</v>
      </c>
      <c r="Z15" s="33"/>
      <c r="AA15" s="33"/>
    </row>
    <row r="16" spans="1:27" ht="15" customHeight="1">
      <c r="A16" s="38">
        <v>5</v>
      </c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4"/>
      <c r="O16" s="15"/>
      <c r="P16" s="12"/>
      <c r="Q16" s="15"/>
      <c r="R16" s="12"/>
      <c r="S16" s="16"/>
      <c r="T16" s="15"/>
      <c r="U16" s="16"/>
      <c r="V16" s="56" t="str">
        <f>List2!C19</f>
        <v>0</v>
      </c>
      <c r="W16" s="53">
        <f>List2!E28</f>
        <v>0</v>
      </c>
      <c r="X16" s="53">
        <f>List2!AH28</f>
        <v>0</v>
      </c>
      <c r="Y16" s="55">
        <f t="shared" si="0"/>
        <v>0</v>
      </c>
      <c r="Z16" s="33"/>
      <c r="AA16" s="33"/>
    </row>
    <row r="17" spans="1:27" ht="16.5" customHeight="1" thickBot="1">
      <c r="A17" s="38">
        <v>6</v>
      </c>
      <c r="B17" s="12"/>
      <c r="C17" s="13"/>
      <c r="D17" s="12"/>
      <c r="E17" s="12"/>
      <c r="F17" s="12"/>
      <c r="G17" s="12"/>
      <c r="H17" s="12"/>
      <c r="I17" s="12"/>
      <c r="J17" s="12"/>
      <c r="K17" s="17"/>
      <c r="L17" s="17"/>
      <c r="M17" s="17"/>
      <c r="N17" s="18"/>
      <c r="O17" s="19"/>
      <c r="P17" s="17"/>
      <c r="Q17" s="19"/>
      <c r="R17" s="17"/>
      <c r="S17" s="20"/>
      <c r="T17" s="19"/>
      <c r="U17" s="20"/>
      <c r="V17" s="56" t="str">
        <f>List2!C20</f>
        <v>0</v>
      </c>
      <c r="W17" s="53">
        <f>List2!E29</f>
        <v>0</v>
      </c>
      <c r="X17" s="53">
        <f>List2!AH29</f>
        <v>0</v>
      </c>
      <c r="Y17" s="55">
        <f t="shared" si="0"/>
        <v>0</v>
      </c>
      <c r="Z17" s="33"/>
      <c r="AA17" s="52"/>
    </row>
    <row r="18" spans="1:27" ht="15">
      <c r="A18" s="33"/>
      <c r="B18" s="33"/>
      <c r="C18" s="33"/>
      <c r="D18" s="33"/>
      <c r="E18" s="33"/>
      <c r="F18" s="33"/>
      <c r="G18" s="33"/>
      <c r="H18" s="33"/>
      <c r="I18" s="33"/>
      <c r="J18" s="33" t="s">
        <v>68</v>
      </c>
      <c r="K18" s="53">
        <f>List2!N9</f>
        <v>0</v>
      </c>
      <c r="L18" s="53">
        <f>List2!O9</f>
        <v>0</v>
      </c>
      <c r="M18" s="53">
        <f>List2!P9</f>
        <v>0</v>
      </c>
      <c r="N18" s="53">
        <f>List2!Q9</f>
        <v>0</v>
      </c>
      <c r="O18" s="54">
        <f>List2!R9</f>
        <v>0</v>
      </c>
      <c r="P18" s="54">
        <f>List2!S9</f>
        <v>0</v>
      </c>
      <c r="Q18" s="53">
        <f>List2!T9</f>
        <v>0</v>
      </c>
      <c r="R18" s="53">
        <f>List2!U9</f>
        <v>0</v>
      </c>
      <c r="S18" s="53">
        <f>List2!V9</f>
        <v>0</v>
      </c>
      <c r="T18" s="54">
        <f>List2!W9</f>
        <v>0</v>
      </c>
      <c r="U18" s="54">
        <f>List2!X9</f>
        <v>0</v>
      </c>
      <c r="V18" s="55">
        <f>SUM(V12:V17)</f>
        <v>0</v>
      </c>
      <c r="W18" s="55">
        <f>SUM(W12:W17)</f>
        <v>0</v>
      </c>
      <c r="X18" s="55">
        <f>SUM(X12:X17)</f>
        <v>0</v>
      </c>
      <c r="Y18" s="33"/>
      <c r="Z18" s="33"/>
      <c r="AA18" s="33"/>
    </row>
    <row r="19" spans="1:27" ht="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ht="15.75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ht="15.75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74" t="s">
        <v>46</v>
      </c>
      <c r="W21" s="75"/>
      <c r="X21" s="76"/>
      <c r="Y21" s="110">
        <f>SUM(Y12:Y17)</f>
        <v>0</v>
      </c>
      <c r="Z21" s="33"/>
      <c r="AA21" s="33"/>
    </row>
    <row r="22" spans="1:27" ht="15.75" thickBot="1">
      <c r="A22" s="33"/>
      <c r="B22" s="39" t="s">
        <v>47</v>
      </c>
      <c r="C22" s="40"/>
      <c r="D22" s="4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77"/>
      <c r="W22" s="78"/>
      <c r="X22" s="79"/>
      <c r="Y22" s="111"/>
      <c r="Z22" s="33"/>
      <c r="AA22" s="33"/>
    </row>
    <row r="23" spans="1:27" ht="15">
      <c r="A23" s="33"/>
      <c r="B23" s="23"/>
      <c r="C23" s="24"/>
      <c r="D23" s="25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ht="15">
      <c r="A24" s="33"/>
      <c r="B24" s="23"/>
      <c r="C24" s="24"/>
      <c r="D24" s="25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ht="15.75" thickBot="1">
      <c r="A25" s="33"/>
      <c r="B25" s="23"/>
      <c r="C25" s="24"/>
      <c r="D25" s="2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ht="15.75" thickBot="1">
      <c r="A26" s="33"/>
      <c r="B26" s="26"/>
      <c r="C26" s="27"/>
      <c r="D26" s="28"/>
      <c r="E26" s="33"/>
      <c r="F26" s="33"/>
      <c r="G26" s="42" t="s">
        <v>50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33"/>
      <c r="AA26" s="33"/>
    </row>
    <row r="27" spans="1:27" ht="15">
      <c r="A27" s="33"/>
      <c r="B27" s="33"/>
      <c r="C27" s="33"/>
      <c r="D27" s="33"/>
      <c r="E27" s="33"/>
      <c r="F27" s="33"/>
      <c r="G27" s="23" t="s">
        <v>51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  <c r="Z27" s="33"/>
      <c r="AA27" s="33"/>
    </row>
    <row r="28" spans="1:27" ht="15">
      <c r="A28" s="33"/>
      <c r="B28" s="33"/>
      <c r="C28" s="33"/>
      <c r="D28" s="33"/>
      <c r="E28" s="33"/>
      <c r="F28" s="33"/>
      <c r="G28" s="23" t="s">
        <v>52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  <c r="Z28" s="33"/>
      <c r="AA28" s="33"/>
    </row>
    <row r="29" spans="1:27" ht="15">
      <c r="A29" s="33"/>
      <c r="B29" s="33"/>
      <c r="C29" s="33"/>
      <c r="D29" s="33"/>
      <c r="E29" s="33"/>
      <c r="F29" s="33"/>
      <c r="G29" s="23" t="s">
        <v>73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  <c r="Z29" s="33"/>
      <c r="AA29" s="33"/>
    </row>
    <row r="30" spans="1:27" ht="15">
      <c r="A30" s="33"/>
      <c r="B30" s="33"/>
      <c r="C30" s="33"/>
      <c r="D30" s="33"/>
      <c r="E30" s="33"/>
      <c r="F30" s="33"/>
      <c r="G30" s="23" t="s">
        <v>77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33"/>
      <c r="AA30" s="33"/>
    </row>
    <row r="31" spans="1:27" ht="15">
      <c r="A31" s="33"/>
      <c r="B31" s="33"/>
      <c r="C31" s="33"/>
      <c r="D31" s="33"/>
      <c r="E31" s="33"/>
      <c r="F31" s="33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33"/>
      <c r="AA31" s="33"/>
    </row>
    <row r="32" spans="1:27" ht="15">
      <c r="A32" s="33"/>
      <c r="B32" s="33"/>
      <c r="C32" s="33"/>
      <c r="D32" s="33"/>
      <c r="E32" s="33"/>
      <c r="F32" s="33"/>
      <c r="G32" s="23" t="s">
        <v>53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/>
      <c r="Z32" s="33"/>
      <c r="AA32" s="33"/>
    </row>
    <row r="33" spans="1:27" ht="15.75" thickBot="1">
      <c r="A33" s="33"/>
      <c r="B33" s="43" t="s">
        <v>49</v>
      </c>
      <c r="C33" s="33"/>
      <c r="D33" s="33"/>
      <c r="E33" s="33"/>
      <c r="F33" s="33"/>
      <c r="G33" s="23" t="s">
        <v>75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33"/>
      <c r="AA33" s="33"/>
    </row>
    <row r="34" spans="1:27" ht="15">
      <c r="A34" s="33"/>
      <c r="B34" s="58"/>
      <c r="C34" s="59"/>
      <c r="D34" s="59"/>
      <c r="E34" s="60"/>
      <c r="F34" s="33"/>
      <c r="G34" s="23" t="s">
        <v>74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/>
      <c r="Z34" s="33"/>
      <c r="AA34" s="33"/>
    </row>
    <row r="35" spans="1:27" ht="15.75" thickBot="1">
      <c r="A35" s="33"/>
      <c r="B35" s="61"/>
      <c r="C35" s="62"/>
      <c r="D35" s="62"/>
      <c r="E35" s="63"/>
      <c r="F35" s="33"/>
      <c r="G35" s="26" t="s">
        <v>54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33"/>
      <c r="AA35" s="33"/>
    </row>
    <row r="36" spans="1:27" ht="15">
      <c r="A36" s="33"/>
      <c r="B36" s="61"/>
      <c r="C36" s="62"/>
      <c r="D36" s="62"/>
      <c r="E36" s="6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5">
      <c r="A37" s="33"/>
      <c r="B37" s="61"/>
      <c r="C37" s="62"/>
      <c r="D37" s="62"/>
      <c r="E37" s="6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 ht="15">
      <c r="A38" s="33"/>
      <c r="B38" s="61"/>
      <c r="C38" s="62"/>
      <c r="D38" s="62"/>
      <c r="E38" s="6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1:27" ht="15">
      <c r="A39" s="33"/>
      <c r="B39" s="61"/>
      <c r="C39" s="62"/>
      <c r="D39" s="62"/>
      <c r="E39" s="6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:27" ht="15.75" thickBot="1">
      <c r="A40" s="33"/>
      <c r="B40" s="64"/>
      <c r="C40" s="65"/>
      <c r="D40" s="65"/>
      <c r="E40" s="66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7" ht="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ht="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7" ht="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 ht="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27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ht="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7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27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1:27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27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1:27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27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27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27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1:27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1:27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7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 spans="1:27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pans="1:27" ht="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7" ht="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ht="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1:27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1:27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 spans="1:27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 spans="1:27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1:27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</row>
    <row r="84" spans="1:27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 spans="1:27" ht="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 spans="1:27" ht="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1:27" ht="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 spans="1:27" ht="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 spans="1:27" ht="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 spans="1:27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 spans="1:27" ht="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 spans="1:27" ht="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 spans="1:27" ht="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 spans="1:27" ht="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 spans="1:27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1:27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 spans="1:27" ht="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</row>
    <row r="98" spans="1:27" ht="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 spans="1:27" ht="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27" ht="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 spans="1:27" ht="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 spans="1:27" ht="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</row>
    <row r="103" spans="1:27" ht="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</row>
    <row r="104" spans="1:27" ht="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</row>
  </sheetData>
  <sheetProtection password="9866" sheet="1"/>
  <protectedRanges>
    <protectedRange sqref="K12:U17" name="Oblast1"/>
  </protectedRanges>
  <mergeCells count="19">
    <mergeCell ref="K4:P6"/>
    <mergeCell ref="Q4:U6"/>
    <mergeCell ref="L8:M10"/>
    <mergeCell ref="N8:N10"/>
    <mergeCell ref="Y21:Y22"/>
    <mergeCell ref="U8:U10"/>
    <mergeCell ref="K8:K10"/>
    <mergeCell ref="Q8:R10"/>
    <mergeCell ref="S8:S10"/>
    <mergeCell ref="B34:E40"/>
    <mergeCell ref="K7:N7"/>
    <mergeCell ref="O8:O10"/>
    <mergeCell ref="T7:U7"/>
    <mergeCell ref="V21:X22"/>
    <mergeCell ref="Q7:S7"/>
    <mergeCell ref="P8:P10"/>
    <mergeCell ref="O7:P7"/>
    <mergeCell ref="T8:T10"/>
    <mergeCell ref="A4:J10"/>
  </mergeCells>
  <printOptions/>
  <pageMargins left="0.11811023622047245" right="0.11811023622047245" top="0.7874015748031497" bottom="0.7874015748031497" header="0.31496062992125984" footer="0.31496062992125984"/>
  <pageSetup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H29"/>
  <sheetViews>
    <sheetView zoomScale="115" zoomScaleNormal="115" zoomScalePageLayoutView="0" workbookViewId="0" topLeftCell="A1">
      <selection activeCell="K4" sqref="K4"/>
    </sheetView>
  </sheetViews>
  <sheetFormatPr defaultColWidth="9.140625" defaultRowHeight="15"/>
  <cols>
    <col min="3" max="3" width="10.8515625" style="0" bestFit="1" customWidth="1"/>
    <col min="9" max="9" width="11.8515625" style="0" bestFit="1" customWidth="1"/>
    <col min="14" max="15" width="10.8515625" style="0" bestFit="1" customWidth="1"/>
    <col min="16" max="16" width="11.7109375" style="0" customWidth="1"/>
    <col min="17" max="17" width="11.8515625" style="0" customWidth="1"/>
    <col min="18" max="18" width="11.28125" style="0" bestFit="1" customWidth="1"/>
    <col min="19" max="24" width="10.8515625" style="0" bestFit="1" customWidth="1"/>
  </cols>
  <sheetData>
    <row r="1" spans="1:24" ht="15">
      <c r="A1" s="29" t="s">
        <v>12</v>
      </c>
      <c r="B1" s="29"/>
      <c r="E1" s="29" t="s">
        <v>13</v>
      </c>
      <c r="F1" s="29"/>
      <c r="J1" s="29" t="s">
        <v>40</v>
      </c>
      <c r="K1" s="29"/>
      <c r="N1" s="116" t="s">
        <v>35</v>
      </c>
      <c r="O1" s="116"/>
      <c r="P1" s="116"/>
      <c r="Q1" s="116"/>
      <c r="R1" s="117" t="s">
        <v>36</v>
      </c>
      <c r="S1" s="118"/>
      <c r="T1" s="116" t="s">
        <v>37</v>
      </c>
      <c r="U1" s="116"/>
      <c r="V1" s="116"/>
      <c r="W1" s="117" t="s">
        <v>36</v>
      </c>
      <c r="X1" s="118"/>
    </row>
    <row r="2" spans="14:24" ht="15">
      <c r="N2" s="33" t="b">
        <v>0</v>
      </c>
      <c r="O2" s="33" t="b">
        <v>0</v>
      </c>
      <c r="P2" s="33" t="b">
        <v>0</v>
      </c>
      <c r="Q2" s="33" t="b">
        <v>0</v>
      </c>
      <c r="R2" s="23" t="b">
        <v>0</v>
      </c>
      <c r="S2" s="25" t="b">
        <v>0</v>
      </c>
      <c r="T2" s="33" t="b">
        <v>0</v>
      </c>
      <c r="U2" s="33" t="b">
        <v>0</v>
      </c>
      <c r="V2" s="33" t="b">
        <v>0</v>
      </c>
      <c r="W2" s="23" t="b">
        <v>0</v>
      </c>
      <c r="X2" s="25" t="b">
        <v>0</v>
      </c>
    </row>
    <row r="3" spans="1:24" ht="15">
      <c r="A3" s="33" t="s">
        <v>57</v>
      </c>
      <c r="B3" s="33">
        <v>0</v>
      </c>
      <c r="E3" s="33" t="s">
        <v>10</v>
      </c>
      <c r="F3" s="33">
        <v>0</v>
      </c>
      <c r="J3" s="33" t="s">
        <v>64</v>
      </c>
      <c r="K3" s="33">
        <v>0</v>
      </c>
      <c r="N3" s="33" t="b">
        <v>0</v>
      </c>
      <c r="O3" s="33" t="b">
        <v>0</v>
      </c>
      <c r="P3" s="33" t="b">
        <v>0</v>
      </c>
      <c r="Q3" s="33" t="b">
        <v>0</v>
      </c>
      <c r="R3" s="23" t="b">
        <v>0</v>
      </c>
      <c r="S3" s="25" t="b">
        <v>0</v>
      </c>
      <c r="T3" s="33" t="b">
        <v>0</v>
      </c>
      <c r="U3" s="33" t="b">
        <v>0</v>
      </c>
      <c r="V3" s="33" t="b">
        <v>0</v>
      </c>
      <c r="W3" s="23" t="b">
        <v>0</v>
      </c>
      <c r="X3" s="25" t="b">
        <v>0</v>
      </c>
    </row>
    <row r="4" spans="1:24" ht="15">
      <c r="A4" s="33" t="s">
        <v>58</v>
      </c>
      <c r="B4" s="33">
        <v>0</v>
      </c>
      <c r="E4" s="33" t="s">
        <v>11</v>
      </c>
      <c r="F4" s="33">
        <v>0</v>
      </c>
      <c r="J4" s="33" t="s">
        <v>72</v>
      </c>
      <c r="K4" s="33">
        <v>0</v>
      </c>
      <c r="N4" s="33" t="b">
        <v>0</v>
      </c>
      <c r="O4" s="33" t="b">
        <v>0</v>
      </c>
      <c r="P4" s="33" t="b">
        <v>0</v>
      </c>
      <c r="Q4" s="33" t="b">
        <v>0</v>
      </c>
      <c r="R4" s="23" t="b">
        <v>0</v>
      </c>
      <c r="S4" s="25" t="b">
        <v>0</v>
      </c>
      <c r="T4" s="33" t="b">
        <v>0</v>
      </c>
      <c r="U4" s="33" t="b">
        <v>0</v>
      </c>
      <c r="V4" s="33" t="b">
        <v>0</v>
      </c>
      <c r="W4" s="23" t="b">
        <v>0</v>
      </c>
      <c r="X4" s="25" t="b">
        <v>0</v>
      </c>
    </row>
    <row r="5" spans="1:24" ht="15">
      <c r="A5" s="33" t="s">
        <v>59</v>
      </c>
      <c r="B5" s="33">
        <v>0</v>
      </c>
      <c r="F5" s="33">
        <v>0</v>
      </c>
      <c r="J5" s="33" t="s">
        <v>65</v>
      </c>
      <c r="K5" s="33">
        <v>0</v>
      </c>
      <c r="N5" s="33" t="b">
        <v>0</v>
      </c>
      <c r="O5" s="33" t="b">
        <v>0</v>
      </c>
      <c r="P5" s="33" t="b">
        <v>0</v>
      </c>
      <c r="Q5" s="33" t="b">
        <v>0</v>
      </c>
      <c r="R5" s="23" t="b">
        <v>0</v>
      </c>
      <c r="S5" s="25" t="b">
        <v>0</v>
      </c>
      <c r="T5" s="33" t="b">
        <v>0</v>
      </c>
      <c r="U5" s="33" t="b">
        <v>0</v>
      </c>
      <c r="V5" s="33" t="b">
        <v>0</v>
      </c>
      <c r="W5" s="23" t="b">
        <v>0</v>
      </c>
      <c r="X5" s="25" t="b">
        <v>0</v>
      </c>
    </row>
    <row r="6" spans="1:24" ht="15">
      <c r="A6" s="33" t="s">
        <v>60</v>
      </c>
      <c r="B6" s="33">
        <v>0</v>
      </c>
      <c r="F6" s="33">
        <v>0</v>
      </c>
      <c r="J6" s="33" t="s">
        <v>48</v>
      </c>
      <c r="K6" s="33">
        <v>0</v>
      </c>
      <c r="N6" s="33" t="b">
        <v>0</v>
      </c>
      <c r="O6" s="33" t="b">
        <v>0</v>
      </c>
      <c r="P6" s="33" t="b">
        <v>0</v>
      </c>
      <c r="Q6" s="33" t="b">
        <v>0</v>
      </c>
      <c r="R6" s="23" t="b">
        <v>0</v>
      </c>
      <c r="S6" s="25" t="b">
        <v>0</v>
      </c>
      <c r="T6" s="33" t="b">
        <v>0</v>
      </c>
      <c r="U6" s="33" t="b">
        <v>0</v>
      </c>
      <c r="V6" s="33" t="b">
        <v>0</v>
      </c>
      <c r="W6" s="23" t="b">
        <v>0</v>
      </c>
      <c r="X6" s="25" t="b">
        <v>0</v>
      </c>
    </row>
    <row r="7" spans="1:24" ht="15">
      <c r="A7" s="33" t="s">
        <v>61</v>
      </c>
      <c r="B7" s="33">
        <v>0</v>
      </c>
      <c r="F7" s="33">
        <v>0</v>
      </c>
      <c r="K7" s="33">
        <v>0</v>
      </c>
      <c r="N7" s="33" t="b">
        <v>0</v>
      </c>
      <c r="O7" s="33" t="b">
        <v>0</v>
      </c>
      <c r="P7" s="33" t="b">
        <v>0</v>
      </c>
      <c r="Q7" s="33" t="b">
        <v>0</v>
      </c>
      <c r="R7" s="23" t="b">
        <v>0</v>
      </c>
      <c r="S7" s="25" t="b">
        <v>0</v>
      </c>
      <c r="T7" s="33" t="b">
        <v>0</v>
      </c>
      <c r="U7" s="33" t="b">
        <v>0</v>
      </c>
      <c r="V7" s="33" t="b">
        <v>0</v>
      </c>
      <c r="W7" s="23" t="b">
        <v>0</v>
      </c>
      <c r="X7" s="25" t="b">
        <v>0</v>
      </c>
    </row>
    <row r="8" spans="1:24" ht="15.75" thickBot="1">
      <c r="A8" s="33" t="s">
        <v>62</v>
      </c>
      <c r="B8" s="33">
        <v>0</v>
      </c>
      <c r="F8" s="33">
        <v>0</v>
      </c>
      <c r="K8" s="33">
        <v>0</v>
      </c>
      <c r="N8" s="2" t="s">
        <v>16</v>
      </c>
      <c r="O8" s="2" t="s">
        <v>14</v>
      </c>
      <c r="P8" s="2" t="s">
        <v>16</v>
      </c>
      <c r="Q8" s="2" t="s">
        <v>14</v>
      </c>
      <c r="R8" s="3" t="s">
        <v>38</v>
      </c>
      <c r="S8" s="4" t="s">
        <v>18</v>
      </c>
      <c r="T8" s="2" t="s">
        <v>15</v>
      </c>
      <c r="U8" s="2" t="s">
        <v>16</v>
      </c>
      <c r="V8" s="2" t="s">
        <v>15</v>
      </c>
      <c r="W8" s="3" t="s">
        <v>17</v>
      </c>
      <c r="X8" s="4" t="s">
        <v>18</v>
      </c>
    </row>
    <row r="9" spans="1:24" ht="15">
      <c r="A9" s="33" t="s">
        <v>63</v>
      </c>
      <c r="N9">
        <f>COUNTIF(N2:N7,TRUE)</f>
        <v>0</v>
      </c>
      <c r="O9">
        <f aca="true" t="shared" si="0" ref="O9:X9">COUNTIF(O2:O7,TRUE)</f>
        <v>0</v>
      </c>
      <c r="P9">
        <f t="shared" si="0"/>
        <v>0</v>
      </c>
      <c r="Q9">
        <f t="shared" si="0"/>
        <v>0</v>
      </c>
      <c r="R9">
        <f t="shared" si="0"/>
        <v>0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0</v>
      </c>
      <c r="W9">
        <f t="shared" si="0"/>
        <v>0</v>
      </c>
      <c r="X9">
        <f t="shared" si="0"/>
        <v>0</v>
      </c>
    </row>
    <row r="10" ht="15">
      <c r="A10" s="33" t="s">
        <v>9</v>
      </c>
    </row>
    <row r="11" ht="15">
      <c r="A11" s="33"/>
    </row>
    <row r="12" ht="15">
      <c r="C12" t="s">
        <v>29</v>
      </c>
    </row>
    <row r="13" spans="1:14" ht="15">
      <c r="A13" s="29" t="s">
        <v>27</v>
      </c>
      <c r="B13" s="29"/>
      <c r="H13" s="29" t="s">
        <v>30</v>
      </c>
      <c r="I13" s="29" t="s">
        <v>14</v>
      </c>
      <c r="J13" s="29" t="s">
        <v>16</v>
      </c>
      <c r="K13" s="29"/>
      <c r="L13" s="29" t="s">
        <v>33</v>
      </c>
      <c r="M13" s="29" t="s">
        <v>15</v>
      </c>
      <c r="N13" s="29" t="s">
        <v>16</v>
      </c>
    </row>
    <row r="14" spans="1:26" ht="15.75" thickBot="1">
      <c r="A14" t="s">
        <v>28</v>
      </c>
      <c r="C14" t="s">
        <v>67</v>
      </c>
      <c r="H14" s="29" t="s">
        <v>31</v>
      </c>
      <c r="I14" s="29">
        <v>90</v>
      </c>
      <c r="J14" s="29">
        <v>90</v>
      </c>
      <c r="K14" s="29"/>
      <c r="L14" s="29" t="s">
        <v>31</v>
      </c>
      <c r="M14" s="29">
        <v>45</v>
      </c>
      <c r="N14" s="29">
        <v>70</v>
      </c>
      <c r="P14">
        <f>IF(N2=TRUE,1,0)</f>
        <v>0</v>
      </c>
      <c r="Q14">
        <f aca="true" t="shared" si="1" ref="P14:Z19">IF(O2=TRUE,1,0)</f>
        <v>0</v>
      </c>
      <c r="R14">
        <f t="shared" si="1"/>
        <v>0</v>
      </c>
      <c r="S14">
        <f t="shared" si="1"/>
        <v>0</v>
      </c>
      <c r="T14">
        <f t="shared" si="1"/>
        <v>0</v>
      </c>
      <c r="U14">
        <f t="shared" si="1"/>
        <v>0</v>
      </c>
      <c r="V14">
        <f t="shared" si="1"/>
        <v>0</v>
      </c>
      <c r="W14">
        <f t="shared" si="1"/>
        <v>0</v>
      </c>
      <c r="X14">
        <f t="shared" si="1"/>
        <v>0</v>
      </c>
      <c r="Y14">
        <f t="shared" si="1"/>
        <v>0</v>
      </c>
      <c r="Z14">
        <f t="shared" si="1"/>
        <v>0</v>
      </c>
    </row>
    <row r="15" spans="1:26" ht="15.75" thickBot="1">
      <c r="A15" s="1">
        <f aca="true" t="shared" si="2" ref="A15:A20">IF(B3=8+OR(B3=9),0,IF(B3=0,0,200))</f>
        <v>0</v>
      </c>
      <c r="C15" s="9" t="str">
        <f aca="true" t="shared" si="3" ref="C15:C20">IF(F3=2,A15,IF(F3=1,0,IF(F3=0,"0")))</f>
        <v>0</v>
      </c>
      <c r="E15" s="9"/>
      <c r="H15" s="29" t="s">
        <v>32</v>
      </c>
      <c r="I15" s="29">
        <v>90</v>
      </c>
      <c r="J15" s="29">
        <v>90</v>
      </c>
      <c r="K15" s="29"/>
      <c r="L15" s="29" t="s">
        <v>32</v>
      </c>
      <c r="M15" s="29">
        <v>45</v>
      </c>
      <c r="N15" s="29">
        <v>70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1"/>
        <v>0</v>
      </c>
      <c r="T15">
        <f t="shared" si="1"/>
        <v>0</v>
      </c>
      <c r="U15">
        <f t="shared" si="1"/>
        <v>0</v>
      </c>
      <c r="V15">
        <f t="shared" si="1"/>
        <v>0</v>
      </c>
      <c r="W15">
        <f t="shared" si="1"/>
        <v>0</v>
      </c>
      <c r="X15">
        <f t="shared" si="1"/>
        <v>0</v>
      </c>
      <c r="Y15">
        <f t="shared" si="1"/>
        <v>0</v>
      </c>
      <c r="Z15">
        <f t="shared" si="1"/>
        <v>0</v>
      </c>
    </row>
    <row r="16" spans="1:26" ht="15.75" thickBot="1">
      <c r="A16" s="1">
        <f t="shared" si="2"/>
        <v>0</v>
      </c>
      <c r="C16" s="10" t="str">
        <f t="shared" si="3"/>
        <v>0</v>
      </c>
      <c r="E16" s="9"/>
      <c r="H16" s="29"/>
      <c r="I16" s="29"/>
      <c r="J16" s="29"/>
      <c r="K16" s="29"/>
      <c r="L16" s="29"/>
      <c r="M16" s="29"/>
      <c r="N16" s="29"/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1"/>
        <v>0</v>
      </c>
      <c r="V16">
        <f t="shared" si="1"/>
        <v>0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</row>
    <row r="17" spans="1:26" ht="15.75" thickBot="1">
      <c r="A17" s="1">
        <f t="shared" si="2"/>
        <v>0</v>
      </c>
      <c r="C17" s="10" t="str">
        <f t="shared" si="3"/>
        <v>0</v>
      </c>
      <c r="E17" s="9"/>
      <c r="H17" s="29"/>
      <c r="I17" s="29"/>
      <c r="J17" s="29"/>
      <c r="K17" s="29"/>
      <c r="L17" s="29"/>
      <c r="M17" s="29"/>
      <c r="N17" s="29"/>
      <c r="P17">
        <f t="shared" si="1"/>
        <v>0</v>
      </c>
      <c r="Q17">
        <f t="shared" si="1"/>
        <v>0</v>
      </c>
      <c r="R17">
        <f t="shared" si="1"/>
        <v>0</v>
      </c>
      <c r="S17">
        <f t="shared" si="1"/>
        <v>0</v>
      </c>
      <c r="T17">
        <f t="shared" si="1"/>
        <v>0</v>
      </c>
      <c r="U17">
        <f t="shared" si="1"/>
        <v>0</v>
      </c>
      <c r="V17">
        <f t="shared" si="1"/>
        <v>0</v>
      </c>
      <c r="W17">
        <f t="shared" si="1"/>
        <v>0</v>
      </c>
      <c r="X17">
        <f t="shared" si="1"/>
        <v>0</v>
      </c>
      <c r="Y17">
        <f t="shared" si="1"/>
        <v>0</v>
      </c>
      <c r="Z17">
        <f t="shared" si="1"/>
        <v>0</v>
      </c>
    </row>
    <row r="18" spans="1:26" ht="15.75" thickBot="1">
      <c r="A18" s="1">
        <f t="shared" si="2"/>
        <v>0</v>
      </c>
      <c r="C18" s="10" t="str">
        <f t="shared" si="3"/>
        <v>0</v>
      </c>
      <c r="E18" s="9"/>
      <c r="H18" s="29" t="s">
        <v>30</v>
      </c>
      <c r="I18" s="29">
        <v>1</v>
      </c>
      <c r="J18" s="29">
        <v>375</v>
      </c>
      <c r="K18" s="29"/>
      <c r="L18" s="29" t="s">
        <v>33</v>
      </c>
      <c r="M18" s="30">
        <v>2</v>
      </c>
      <c r="N18" s="29">
        <v>200</v>
      </c>
      <c r="P18">
        <f t="shared" si="1"/>
        <v>0</v>
      </c>
      <c r="Q18">
        <f t="shared" si="1"/>
        <v>0</v>
      </c>
      <c r="R18">
        <f t="shared" si="1"/>
        <v>0</v>
      </c>
      <c r="S18">
        <f t="shared" si="1"/>
        <v>0</v>
      </c>
      <c r="T18">
        <f t="shared" si="1"/>
        <v>0</v>
      </c>
      <c r="U18">
        <f t="shared" si="1"/>
        <v>0</v>
      </c>
      <c r="V18">
        <f t="shared" si="1"/>
        <v>0</v>
      </c>
      <c r="W18">
        <f t="shared" si="1"/>
        <v>0</v>
      </c>
      <c r="X18">
        <f t="shared" si="1"/>
        <v>0</v>
      </c>
      <c r="Y18">
        <f t="shared" si="1"/>
        <v>0</v>
      </c>
      <c r="Z18">
        <f t="shared" si="1"/>
        <v>0</v>
      </c>
    </row>
    <row r="19" spans="1:26" ht="15.75" thickBot="1">
      <c r="A19" s="1">
        <f t="shared" si="2"/>
        <v>0</v>
      </c>
      <c r="C19" s="10" t="str">
        <f t="shared" si="3"/>
        <v>0</v>
      </c>
      <c r="E19" s="9"/>
      <c r="H19" s="29"/>
      <c r="I19" s="29"/>
      <c r="J19" s="29"/>
      <c r="K19" s="29"/>
      <c r="L19" s="29"/>
      <c r="M19" s="30" t="s">
        <v>41</v>
      </c>
      <c r="N19" s="29">
        <v>250</v>
      </c>
      <c r="P19">
        <f t="shared" si="1"/>
        <v>0</v>
      </c>
      <c r="Q19">
        <f t="shared" si="1"/>
        <v>0</v>
      </c>
      <c r="R19">
        <f t="shared" si="1"/>
        <v>0</v>
      </c>
      <c r="S19">
        <f t="shared" si="1"/>
        <v>0</v>
      </c>
      <c r="T19">
        <f t="shared" si="1"/>
        <v>0</v>
      </c>
      <c r="U19">
        <f t="shared" si="1"/>
        <v>0</v>
      </c>
      <c r="V19">
        <f t="shared" si="1"/>
        <v>0</v>
      </c>
      <c r="W19">
        <f t="shared" si="1"/>
        <v>0</v>
      </c>
      <c r="X19">
        <f t="shared" si="1"/>
        <v>0</v>
      </c>
      <c r="Y19">
        <f t="shared" si="1"/>
        <v>0</v>
      </c>
      <c r="Z19">
        <f t="shared" si="1"/>
        <v>0</v>
      </c>
    </row>
    <row r="20" spans="1:14" ht="15.75" thickBot="1">
      <c r="A20" s="1">
        <f t="shared" si="2"/>
        <v>0</v>
      </c>
      <c r="C20" s="11" t="str">
        <f t="shared" si="3"/>
        <v>0</v>
      </c>
      <c r="E20" s="9"/>
      <c r="H20" s="29"/>
      <c r="I20" s="29"/>
      <c r="J20" s="29"/>
      <c r="K20" s="29"/>
      <c r="L20" s="29"/>
      <c r="M20" s="30" t="s">
        <v>48</v>
      </c>
      <c r="N20" s="29">
        <v>0</v>
      </c>
    </row>
    <row r="22" ht="15.75" thickBot="1">
      <c r="A22" t="s">
        <v>34</v>
      </c>
    </row>
    <row r="23" spans="2:29" ht="15.75" thickBot="1">
      <c r="B23" t="s">
        <v>42</v>
      </c>
      <c r="E23" t="s">
        <v>43</v>
      </c>
      <c r="L23" s="1"/>
      <c r="O23" s="5"/>
      <c r="R23" t="s">
        <v>44</v>
      </c>
      <c r="S23" t="s">
        <v>69</v>
      </c>
      <c r="T23" s="5"/>
      <c r="W23" t="s">
        <v>45</v>
      </c>
      <c r="X23" t="s">
        <v>70</v>
      </c>
      <c r="AB23" t="s">
        <v>71</v>
      </c>
      <c r="AC23" s="5"/>
    </row>
    <row r="24" spans="2:34" ht="15.75" thickBot="1">
      <c r="B24" s="1">
        <f aca="true" t="shared" si="4" ref="B24:B29">SUM(T14:U14,Y14:Z14)</f>
        <v>0</v>
      </c>
      <c r="C24" s="1"/>
      <c r="D24" s="1"/>
      <c r="E24" s="9">
        <f aca="true" t="shared" si="5" ref="E24:E29">IF(K3=1,$J$18*B24,IF(K3=2,$N$18*B24,IF(K3=3,$N$19*B24,0)))</f>
        <v>0</v>
      </c>
      <c r="F24" s="1"/>
      <c r="G24" s="1"/>
      <c r="H24" s="9"/>
      <c r="I24" s="1"/>
      <c r="L24" s="1"/>
      <c r="O24" s="6"/>
      <c r="P24" s="8"/>
      <c r="R24">
        <f aca="true" t="shared" si="6" ref="R24:R29">SUM(V14,X14)</f>
        <v>0</v>
      </c>
      <c r="S24" s="32">
        <f aca="true" t="shared" si="7" ref="S24:S29">$M$14*R24</f>
        <v>0</v>
      </c>
      <c r="T24" s="6"/>
      <c r="U24" s="31"/>
      <c r="W24">
        <f aca="true" t="shared" si="8" ref="W24:W29">W14</f>
        <v>0</v>
      </c>
      <c r="X24" s="8">
        <f aca="true" t="shared" si="9" ref="X24:X29">W24*$N$14</f>
        <v>0</v>
      </c>
      <c r="AB24">
        <f aca="true" t="shared" si="10" ref="AB24:AB29">SUM(P14:S14)</f>
        <v>0</v>
      </c>
      <c r="AC24" s="6"/>
      <c r="AD24" s="8">
        <f aca="true" t="shared" si="11" ref="AD24:AD29">AB24*$I$14</f>
        <v>0</v>
      </c>
      <c r="AH24">
        <f aca="true" t="shared" si="12" ref="AH24:AH29">SUM(AD24,X24,S24)</f>
        <v>0</v>
      </c>
    </row>
    <row r="25" spans="2:34" ht="15.75" thickBot="1">
      <c r="B25" s="1">
        <f t="shared" si="4"/>
        <v>0</v>
      </c>
      <c r="C25" s="1"/>
      <c r="D25" s="1"/>
      <c r="E25" s="9">
        <f t="shared" si="5"/>
        <v>0</v>
      </c>
      <c r="F25" s="1"/>
      <c r="G25" s="1"/>
      <c r="H25" s="10"/>
      <c r="I25" s="1"/>
      <c r="L25" s="1"/>
      <c r="O25" s="6"/>
      <c r="P25" s="8"/>
      <c r="R25">
        <f t="shared" si="6"/>
        <v>0</v>
      </c>
      <c r="S25" s="32">
        <f t="shared" si="7"/>
        <v>0</v>
      </c>
      <c r="T25" s="6"/>
      <c r="U25" s="31"/>
      <c r="W25">
        <f t="shared" si="8"/>
        <v>0</v>
      </c>
      <c r="X25" s="8">
        <f t="shared" si="9"/>
        <v>0</v>
      </c>
      <c r="AB25">
        <f t="shared" si="10"/>
        <v>0</v>
      </c>
      <c r="AC25" s="6"/>
      <c r="AD25" s="8">
        <f t="shared" si="11"/>
        <v>0</v>
      </c>
      <c r="AH25">
        <f t="shared" si="12"/>
        <v>0</v>
      </c>
    </row>
    <row r="26" spans="2:34" ht="15.75" thickBot="1">
      <c r="B26" s="1">
        <f t="shared" si="4"/>
        <v>0</v>
      </c>
      <c r="C26" s="1"/>
      <c r="D26" s="1"/>
      <c r="E26" s="9">
        <f t="shared" si="5"/>
        <v>0</v>
      </c>
      <c r="F26" s="1"/>
      <c r="G26" s="1"/>
      <c r="H26" s="10"/>
      <c r="I26" s="1"/>
      <c r="L26" s="1"/>
      <c r="O26" s="6"/>
      <c r="P26" s="8"/>
      <c r="R26">
        <f t="shared" si="6"/>
        <v>0</v>
      </c>
      <c r="S26" s="32">
        <f t="shared" si="7"/>
        <v>0</v>
      </c>
      <c r="T26" s="6"/>
      <c r="U26" s="31"/>
      <c r="W26">
        <f t="shared" si="8"/>
        <v>0</v>
      </c>
      <c r="X26" s="8">
        <f t="shared" si="9"/>
        <v>0</v>
      </c>
      <c r="AB26">
        <f t="shared" si="10"/>
        <v>0</v>
      </c>
      <c r="AC26" s="6"/>
      <c r="AD26" s="8">
        <f t="shared" si="11"/>
        <v>0</v>
      </c>
      <c r="AH26">
        <f t="shared" si="12"/>
        <v>0</v>
      </c>
    </row>
    <row r="27" spans="2:34" ht="15.75" thickBot="1">
      <c r="B27" s="1">
        <f t="shared" si="4"/>
        <v>0</v>
      </c>
      <c r="C27" s="1"/>
      <c r="D27" s="1"/>
      <c r="E27" s="9">
        <f t="shared" si="5"/>
        <v>0</v>
      </c>
      <c r="F27" s="1"/>
      <c r="G27" s="1"/>
      <c r="H27" s="10"/>
      <c r="I27" s="1"/>
      <c r="L27" s="1"/>
      <c r="O27" s="6"/>
      <c r="P27" s="8"/>
      <c r="R27">
        <f t="shared" si="6"/>
        <v>0</v>
      </c>
      <c r="S27" s="32">
        <f t="shared" si="7"/>
        <v>0</v>
      </c>
      <c r="T27" s="6"/>
      <c r="U27" s="31"/>
      <c r="W27">
        <f t="shared" si="8"/>
        <v>0</v>
      </c>
      <c r="X27" s="8">
        <f t="shared" si="9"/>
        <v>0</v>
      </c>
      <c r="AB27">
        <f t="shared" si="10"/>
        <v>0</v>
      </c>
      <c r="AC27" s="6"/>
      <c r="AD27" s="8">
        <f t="shared" si="11"/>
        <v>0</v>
      </c>
      <c r="AH27">
        <f t="shared" si="12"/>
        <v>0</v>
      </c>
    </row>
    <row r="28" spans="2:34" ht="15.75" thickBot="1">
      <c r="B28" s="1">
        <f t="shared" si="4"/>
        <v>0</v>
      </c>
      <c r="C28" s="1"/>
      <c r="D28" s="1"/>
      <c r="E28" s="9">
        <f t="shared" si="5"/>
        <v>0</v>
      </c>
      <c r="F28" s="1"/>
      <c r="G28" s="1"/>
      <c r="H28" s="10"/>
      <c r="I28" s="1"/>
      <c r="L28" s="1"/>
      <c r="O28" s="6"/>
      <c r="P28" s="8"/>
      <c r="R28">
        <f t="shared" si="6"/>
        <v>0</v>
      </c>
      <c r="S28" s="32">
        <f t="shared" si="7"/>
        <v>0</v>
      </c>
      <c r="T28" s="6"/>
      <c r="U28" s="31"/>
      <c r="W28">
        <f t="shared" si="8"/>
        <v>0</v>
      </c>
      <c r="X28" s="8">
        <f t="shared" si="9"/>
        <v>0</v>
      </c>
      <c r="AB28">
        <f t="shared" si="10"/>
        <v>0</v>
      </c>
      <c r="AC28" s="6"/>
      <c r="AD28" s="8">
        <f t="shared" si="11"/>
        <v>0</v>
      </c>
      <c r="AH28">
        <f t="shared" si="12"/>
        <v>0</v>
      </c>
    </row>
    <row r="29" spans="2:34" ht="15.75" thickBot="1">
      <c r="B29" s="1">
        <f t="shared" si="4"/>
        <v>0</v>
      </c>
      <c r="C29" s="1"/>
      <c r="D29" s="1"/>
      <c r="E29" s="9">
        <f t="shared" si="5"/>
        <v>0</v>
      </c>
      <c r="F29" s="1"/>
      <c r="G29" s="1"/>
      <c r="H29" s="11"/>
      <c r="I29" s="1"/>
      <c r="L29" s="1"/>
      <c r="O29" s="7"/>
      <c r="P29" s="8"/>
      <c r="R29">
        <f t="shared" si="6"/>
        <v>0</v>
      </c>
      <c r="S29" s="32">
        <f t="shared" si="7"/>
        <v>0</v>
      </c>
      <c r="T29" s="7"/>
      <c r="U29" s="31"/>
      <c r="W29">
        <f t="shared" si="8"/>
        <v>0</v>
      </c>
      <c r="X29" s="8">
        <f t="shared" si="9"/>
        <v>0</v>
      </c>
      <c r="AB29">
        <f t="shared" si="10"/>
        <v>0</v>
      </c>
      <c r="AC29" s="7"/>
      <c r="AD29" s="8">
        <f t="shared" si="11"/>
        <v>0</v>
      </c>
      <c r="AH29">
        <f t="shared" si="12"/>
        <v>0</v>
      </c>
    </row>
  </sheetData>
  <sheetProtection password="9866" sheet="1" objects="1" scenarios="1" selectLockedCells="1" selectUnlockedCells="1"/>
  <mergeCells count="4">
    <mergeCell ref="N1:Q1"/>
    <mergeCell ref="R1:S1"/>
    <mergeCell ref="T1:V1"/>
    <mergeCell ref="W1:X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Korschner</dc:creator>
  <cp:keywords/>
  <dc:description/>
  <cp:lastModifiedBy>Mroslav</cp:lastModifiedBy>
  <cp:lastPrinted>2016-02-22T18:04:37Z</cp:lastPrinted>
  <dcterms:created xsi:type="dcterms:W3CDTF">2016-02-17T11:52:30Z</dcterms:created>
  <dcterms:modified xsi:type="dcterms:W3CDTF">2017-06-29T11:19:33Z</dcterms:modified>
  <cp:category/>
  <cp:version/>
  <cp:contentType/>
  <cp:contentStatus/>
</cp:coreProperties>
</file>