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2"/>
  </bookViews>
  <sheets>
    <sheet name="Pokyny !!!" sheetId="1" r:id="rId1"/>
    <sheet name="přihláška" sheetId="2" r:id="rId2"/>
    <sheet name="přehled ubytování" sheetId="3" r:id="rId3"/>
  </sheets>
  <definedNames/>
  <calcPr fullCalcOnLoad="1"/>
</workbook>
</file>

<file path=xl/sharedStrings.xml><?xml version="1.0" encoding="utf-8"?>
<sst xmlns="http://schemas.openxmlformats.org/spreadsheetml/2006/main" count="162" uniqueCount="113">
  <si>
    <t>Příjmení a jméno</t>
  </si>
  <si>
    <t>Oddíl</t>
  </si>
  <si>
    <t>Sazba za noc</t>
  </si>
  <si>
    <t>Ubytování (A/N)</t>
  </si>
  <si>
    <t>A</t>
  </si>
  <si>
    <t>Poř.</t>
  </si>
  <si>
    <t>Kategorie</t>
  </si>
  <si>
    <t>K</t>
  </si>
  <si>
    <t>Odpovědný vedoucí</t>
  </si>
  <si>
    <t>Adresa bydliště</t>
  </si>
  <si>
    <t>Datum narození (dd.mm.rrrr)</t>
  </si>
  <si>
    <t>F</t>
  </si>
  <si>
    <t>Druh stravy</t>
  </si>
  <si>
    <t>ELO / VT</t>
  </si>
  <si>
    <t>Pá-V</t>
  </si>
  <si>
    <t>So-S</t>
  </si>
  <si>
    <t>So-O</t>
  </si>
  <si>
    <t>So-V</t>
  </si>
  <si>
    <t>Ne-S</t>
  </si>
  <si>
    <t>Ne-O</t>
  </si>
  <si>
    <t>Objednávka stravy</t>
  </si>
  <si>
    <t>Pá</t>
  </si>
  <si>
    <t>So</t>
  </si>
  <si>
    <t>Start.</t>
  </si>
  <si>
    <t>Strava</t>
  </si>
  <si>
    <t>Celkem</t>
  </si>
  <si>
    <t>Objednávka noclehu</t>
  </si>
  <si>
    <t>K úhradě</t>
  </si>
  <si>
    <t>Vedoucí č.1 - jméno :</t>
  </si>
  <si>
    <t>Vedoucí č.2- jméno :</t>
  </si>
  <si>
    <t>Vedoucí č.1 - e-mail :</t>
  </si>
  <si>
    <t>Vedoucí č.1 - mobil :</t>
  </si>
  <si>
    <t>Vedoucí č.2- e-mail :</t>
  </si>
  <si>
    <t>Vedoucí č.2- mobil :</t>
  </si>
  <si>
    <t>Datum úhrady nákladů :</t>
  </si>
  <si>
    <t>Datum zaslání přihlášky :</t>
  </si>
  <si>
    <t>H</t>
  </si>
  <si>
    <t>Ubytovací zařízení</t>
  </si>
  <si>
    <t>Kód</t>
  </si>
  <si>
    <t>Popis ubytování</t>
  </si>
  <si>
    <t>Ubytovna ISŠ</t>
  </si>
  <si>
    <t>200 m</t>
  </si>
  <si>
    <t>Beránek-ubytovna</t>
  </si>
  <si>
    <t>B</t>
  </si>
  <si>
    <t>500 m</t>
  </si>
  <si>
    <t>Beránek-penzion</t>
  </si>
  <si>
    <t>C</t>
  </si>
  <si>
    <t>Hotel Sport</t>
  </si>
  <si>
    <t>D</t>
  </si>
  <si>
    <t>900 m</t>
  </si>
  <si>
    <t>E</t>
  </si>
  <si>
    <t>G</t>
  </si>
  <si>
    <t>300 m</t>
  </si>
  <si>
    <t>velmi pěkné 2-3 lůžkové pokoje v centru Klatov</t>
  </si>
  <si>
    <t>I</t>
  </si>
  <si>
    <t>3 km</t>
  </si>
  <si>
    <t>J</t>
  </si>
  <si>
    <t>Pouze podkladový list</t>
  </si>
  <si>
    <t>Poznámka :</t>
  </si>
  <si>
    <t xml:space="preserve">Ubyt. </t>
  </si>
  <si>
    <t xml:space="preserve">Vyplňujte , prosíme, pouze zelené buňky, v mondrých buňkách jsou vzorce, vše se dopočte automaticky. Nezapomeňte vyplnit veškeré požadované údaje včetně adresy bydliště. Po obdržení přihlášky vám potvrdíme přijetí a zároveň vás budeme informovat, zda požadované ubytování je ještě k dispozici. V případě jakýchkoliv dotazů ohledně přihlášky nás, prosíme, kontaktujte. </t>
  </si>
  <si>
    <t>Přirážka</t>
  </si>
  <si>
    <t>Vzdálenost od hr.sálu</t>
  </si>
  <si>
    <t>Míst</t>
  </si>
  <si>
    <t>Cena</t>
  </si>
  <si>
    <t xml:space="preserve">2 lůž pokoje , příslušenství pro buňky 2+2, </t>
  </si>
  <si>
    <t xml:space="preserve">3-4 lůž.pokoje se soc. zař.na patře pro nenáročné </t>
  </si>
  <si>
    <t xml:space="preserve">2-4 lůž. pokoje se soc. zař., </t>
  </si>
  <si>
    <t xml:space="preserve">nově zrekonstruované 3-6 lůž. pokoje se soc. zařízením </t>
  </si>
  <si>
    <t>1,3 km</t>
  </si>
  <si>
    <t xml:space="preserve">2-4 lůžkové pokoje se soc. zař. v rod. domku, ideální pro celé výpravy z oddílů </t>
  </si>
  <si>
    <t>Penzion Hejtman</t>
  </si>
  <si>
    <t>komfortní 2-3 lůž. pokoje nedaleko hracího sálu</t>
  </si>
  <si>
    <t>Penzion Princ</t>
  </si>
  <si>
    <t>komfortní 2-4 lůž. pokoje nedaleko hracího sálu</t>
  </si>
  <si>
    <t>Penzion Nela</t>
  </si>
  <si>
    <t>pěkné 2-3 lůž. pokoje s příslušenstvím v rod. domku</t>
  </si>
  <si>
    <t xml:space="preserve">nové, 2-4 lůž. pokoje s příslušenstvím, v klidné části na okraji města Klatov, </t>
  </si>
  <si>
    <t>Penzion Klatovský dvůr</t>
  </si>
  <si>
    <t>700 m</t>
  </si>
  <si>
    <t>pěkné,1-4 lůžkové pokoje nedaleko hracího sálu</t>
  </si>
  <si>
    <t>Žádná</t>
  </si>
  <si>
    <t>Penzion Na vršku</t>
  </si>
  <si>
    <t xml:space="preserve">Penzion Pod branou </t>
  </si>
  <si>
    <t>Penzion Na Úhlavě</t>
  </si>
  <si>
    <t>Kód ubytování</t>
  </si>
  <si>
    <t>Žádné</t>
  </si>
  <si>
    <r>
      <t>MČR mládeže v rapid šachu</t>
    </r>
    <r>
      <rPr>
        <b/>
        <sz val="16"/>
        <rFont val="Arial"/>
        <family val="2"/>
      </rPr>
      <t xml:space="preserve"> (Klatovy, 15.-16.9.2012)</t>
    </r>
  </si>
  <si>
    <t>Vyplňte příjmení a jméno hráče nebo doprovodu</t>
  </si>
  <si>
    <t>Vyplňte adresu bydliště hráče nebo doprovodu</t>
  </si>
  <si>
    <t>U hráčů v kategoriích H10, H12, H14, D10, D12, D14 doplňte jméno odpovědné osoby starší 18 let</t>
  </si>
  <si>
    <t>U hráčů i doprovodu vyplňte den, měsíc a rok narození</t>
  </si>
  <si>
    <t>U hráčů v kategoriích i v OPEN turnaji doplňte název oddílu</t>
  </si>
  <si>
    <t>U hráčů s ELO ČR doplňte výši ELO, i hráčů bez ELO doplňte výkonnostní třídu</t>
  </si>
  <si>
    <t>Pomocí rozbalovací šipky v příslušné buňce vyberte příslušnou kategorii MČR, u hráčů, kteří mají zájem o OPEN turnaj vyberte "OPEN", u ostatních pak doplňte "Doprovod"</t>
  </si>
  <si>
    <t>Doplňte "A"  v případě zájmu o ubytování nebo "N" v případě nezájmu</t>
  </si>
  <si>
    <t>Pomocí rozbalovací šipky vyberte příslušné ubytovací zařízení (A….K), v případě nezájmu o ubytování nechte v buňce "žádné"</t>
  </si>
  <si>
    <t>!!! Nevyplňujte, sazba se doplní automaticky na základě zvoleného kódu ubytování</t>
  </si>
  <si>
    <t>Podle zájmu o stravu vyberte pomocí rozbalovací šipky jednu z možností : "Dětská" , "Dospělá", "Žádná"</t>
  </si>
  <si>
    <t>Objednávkstravy</t>
  </si>
  <si>
    <t>Zvolte "1" v případě, že máte zájem o příslušné jídlo, zvolte "0" v případě, že zájem nemáte</t>
  </si>
  <si>
    <t>Zvolte "1" v případě, že máte zájem o příslušný nocleh, zvolte "0" v případě, že zájem nemáte</t>
  </si>
  <si>
    <t>U hráčů v kategoriích nebo OPEN turnaji zvolte částku "200", u talentované mládeže, kteří neplatí startovné zvolte "0"</t>
  </si>
  <si>
    <t>!!! Nevyplňujte, částka za objednáné ubytování se automaticky spočte, zkontrolujte pouze, zda souhlasí</t>
  </si>
  <si>
    <t>!!! Nevyplňujte, částka za objednánou stravu se automaticky dopočte, zkontrolujte pouze, zda souhlasí</t>
  </si>
  <si>
    <t>Doplňte výši přirážky u pozdě přihlášených hráčů</t>
  </si>
  <si>
    <t>!!! Nevyplňujte, pouze zkontrolujte, zda souhlasí s Vašimi údaji</t>
  </si>
  <si>
    <t>Další :</t>
  </si>
  <si>
    <t>Omezenému počtu zájemců jsme schopni nabídnout za zvýšenou cenu samostatné ubytování ("jednolůžák"), bližší info u pořadatele</t>
  </si>
  <si>
    <t xml:space="preserve">Pokyny k vyplnění </t>
  </si>
  <si>
    <t>Veškeré detailnější požadavky na ubytování doplňte prosíme, do kolonky "poznámka" (uvítáme např. informaci, koho s kým ubytovat apod., v případě, že to bude v našich silách, rádi vyhovíme</t>
  </si>
  <si>
    <t>Vyplňujte pouze zelená políčka, do modrých nebo šedých buněk, prosíme" nic nevyplňujte, v případě, že si nebudete vědět rady s vyplněním přihlášky, tak nás, prosíme, kontaktujte</t>
  </si>
  <si>
    <t>Zájemci o dietní stravu tento požadavek doplňte do kolonky "poznámka"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</si>
</sst>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mm/yy;@"/>
    <numFmt numFmtId="166" formatCode="[$-405]d\.\ mmmm\ yyyy"/>
    <numFmt numFmtId="167" formatCode="mmm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7">
    <font>
      <sz val="10"/>
      <name val="Arial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32" borderId="10" xfId="0" applyFont="1" applyFill="1" applyBorder="1" applyAlignment="1">
      <alignment vertical="center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164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left" vertical="center"/>
      <protection locked="0"/>
    </xf>
    <xf numFmtId="164" fontId="0" fillId="4" borderId="10" xfId="0" applyNumberFormat="1" applyFon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right" vertical="center" indent="1"/>
      <protection locked="0"/>
    </xf>
    <xf numFmtId="0" fontId="4" fillId="4" borderId="10" xfId="0" applyFont="1" applyFill="1" applyBorder="1" applyAlignment="1" applyProtection="1">
      <alignment horizontal="right" vertical="center" inden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2" fontId="1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2" borderId="13" xfId="0" applyFont="1" applyFill="1" applyBorder="1" applyAlignment="1" applyProtection="1">
      <alignment horizontal="center" vertical="center" wrapText="1"/>
      <protection locked="0"/>
    </xf>
    <xf numFmtId="0" fontId="1" fillId="32" borderId="14" xfId="0" applyFont="1" applyFill="1" applyBorder="1" applyAlignment="1" applyProtection="1">
      <alignment horizontal="center" vertical="center" wrapText="1"/>
      <protection locked="0"/>
    </xf>
    <xf numFmtId="0" fontId="1" fillId="32" borderId="12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right" vertical="center" indent="1"/>
      <protection locked="0"/>
    </xf>
    <xf numFmtId="0" fontId="4" fillId="4" borderId="12" xfId="0" applyFont="1" applyFill="1" applyBorder="1" applyAlignment="1" applyProtection="1">
      <alignment horizontal="left" vertical="center"/>
      <protection locked="0"/>
    </xf>
    <xf numFmtId="0" fontId="6" fillId="32" borderId="15" xfId="0" applyFont="1" applyFill="1" applyBorder="1" applyAlignment="1">
      <alignment horizontal="left" vertical="center"/>
    </xf>
    <xf numFmtId="0" fontId="1" fillId="32" borderId="16" xfId="0" applyFont="1" applyFill="1" applyBorder="1" applyAlignment="1" applyProtection="1">
      <alignment horizontal="center" vertical="center" wrapText="1"/>
      <protection locked="0"/>
    </xf>
    <xf numFmtId="0" fontId="5" fillId="32" borderId="16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horizontal="right" vertical="center" indent="1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3" fontId="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left" vertical="center"/>
      <protection locked="0"/>
    </xf>
    <xf numFmtId="164" fontId="0" fillId="4" borderId="18" xfId="0" applyNumberFormat="1" applyFont="1" applyFill="1" applyBorder="1" applyAlignment="1" applyProtection="1">
      <alignment vertical="center"/>
      <protection locked="0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right" vertical="center" indent="1"/>
      <protection locked="0"/>
    </xf>
    <xf numFmtId="0" fontId="4" fillId="4" borderId="18" xfId="0" applyFont="1" applyFill="1" applyBorder="1" applyAlignment="1" applyProtection="1">
      <alignment horizontal="right" vertical="center" indent="1"/>
      <protection locked="0"/>
    </xf>
    <xf numFmtId="0" fontId="1" fillId="33" borderId="19" xfId="0" applyFont="1" applyFill="1" applyBorder="1" applyAlignment="1" applyProtection="1">
      <alignment horizontal="right" vertical="center" indent="1"/>
      <protection locked="0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right" vertical="center" indent="1"/>
    </xf>
    <xf numFmtId="0" fontId="5" fillId="0" borderId="20" xfId="0" applyFont="1" applyBorder="1" applyAlignment="1">
      <alignment horizontal="right" vertical="center" inden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4" borderId="21" xfId="0" applyNumberFormat="1" applyFont="1" applyFill="1" applyBorder="1" applyAlignment="1" applyProtection="1">
      <alignment horizontal="center" vertical="center"/>
      <protection locked="0"/>
    </xf>
    <xf numFmtId="3" fontId="0" fillId="4" borderId="12" xfId="0" applyNumberFormat="1" applyFont="1" applyFill="1" applyBorder="1" applyAlignment="1" applyProtection="1">
      <alignment horizontal="center" vertical="center"/>
      <protection locked="0"/>
    </xf>
    <xf numFmtId="3" fontId="0" fillId="4" borderId="22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right" vertical="center" indent="1"/>
      <protection locked="0"/>
    </xf>
    <xf numFmtId="0" fontId="0" fillId="4" borderId="22" xfId="0" applyFont="1" applyFill="1" applyBorder="1" applyAlignment="1" applyProtection="1">
      <alignment horizontal="right" vertical="center" indent="1"/>
      <protection locked="0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2" fontId="1" fillId="32" borderId="23" xfId="0" applyNumberFormat="1" applyFont="1" applyFill="1" applyBorder="1" applyAlignment="1" applyProtection="1">
      <alignment horizontal="center" vertical="center" wrapText="1"/>
      <protection locked="0"/>
    </xf>
    <xf numFmtId="2" fontId="1" fillId="32" borderId="24" xfId="0" applyNumberFormat="1" applyFont="1" applyFill="1" applyBorder="1" applyAlignment="1" applyProtection="1">
      <alignment horizontal="center" vertical="center" wrapText="1"/>
      <protection locked="0"/>
    </xf>
    <xf numFmtId="2" fontId="1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32" borderId="26" xfId="0" applyFont="1" applyFill="1" applyBorder="1" applyAlignment="1" applyProtection="1">
      <alignment horizontal="center" vertical="center" wrapText="1"/>
      <protection locked="0"/>
    </xf>
    <xf numFmtId="0" fontId="1" fillId="32" borderId="24" xfId="0" applyFont="1" applyFill="1" applyBorder="1" applyAlignment="1" applyProtection="1">
      <alignment horizontal="center" vertical="center" wrapText="1"/>
      <protection locked="0"/>
    </xf>
    <xf numFmtId="0" fontId="1" fillId="32" borderId="25" xfId="0" applyFont="1" applyFill="1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>
      <alignment horizontal="left" vertical="center"/>
    </xf>
    <xf numFmtId="0" fontId="7" fillId="32" borderId="23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0" fillId="32" borderId="27" xfId="0" applyFont="1" applyFill="1" applyBorder="1" applyAlignment="1">
      <alignment horizontal="left" vertical="center" wrapText="1" indent="1"/>
    </xf>
    <xf numFmtId="0" fontId="0" fillId="32" borderId="28" xfId="0" applyFont="1" applyFill="1" applyBorder="1" applyAlignment="1">
      <alignment horizontal="left" vertical="center" wrapText="1" indent="1"/>
    </xf>
    <xf numFmtId="0" fontId="0" fillId="4" borderId="11" xfId="0" applyFont="1" applyFill="1" applyBorder="1" applyAlignment="1">
      <alignment horizontal="left" vertical="center" wrapText="1"/>
    </xf>
    <xf numFmtId="0" fontId="0" fillId="4" borderId="21" xfId="0" applyFont="1" applyFill="1" applyBorder="1" applyAlignment="1">
      <alignment horizontal="left" vertical="center" wrapText="1"/>
    </xf>
    <xf numFmtId="0" fontId="0" fillId="4" borderId="14" xfId="0" applyFont="1" applyFill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C28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.28125" style="38" customWidth="1"/>
    <col min="2" max="2" width="28.140625" style="38" customWidth="1"/>
    <col min="3" max="3" width="83.421875" style="38" customWidth="1"/>
    <col min="4" max="16384" width="9.140625" style="38" customWidth="1"/>
  </cols>
  <sheetData>
    <row r="2" ht="23.25">
      <c r="C2" s="41" t="s">
        <v>109</v>
      </c>
    </row>
    <row r="4" spans="2:3" s="39" customFormat="1" ht="15.75" customHeight="1">
      <c r="B4" s="40" t="s">
        <v>0</v>
      </c>
      <c r="C4" s="39" t="s">
        <v>88</v>
      </c>
    </row>
    <row r="5" spans="2:3" s="39" customFormat="1" ht="15.75" customHeight="1">
      <c r="B5" s="40" t="s">
        <v>9</v>
      </c>
      <c r="C5" s="39" t="s">
        <v>89</v>
      </c>
    </row>
    <row r="6" spans="2:3" s="39" customFormat="1" ht="15.75" customHeight="1">
      <c r="B6" s="40" t="s">
        <v>8</v>
      </c>
      <c r="C6" s="39" t="s">
        <v>90</v>
      </c>
    </row>
    <row r="7" spans="2:3" s="39" customFormat="1" ht="15.75" customHeight="1">
      <c r="B7" s="40" t="s">
        <v>10</v>
      </c>
      <c r="C7" s="39" t="s">
        <v>91</v>
      </c>
    </row>
    <row r="8" spans="2:3" s="39" customFormat="1" ht="15.75" customHeight="1">
      <c r="B8" s="40" t="s">
        <v>1</v>
      </c>
      <c r="C8" s="39" t="s">
        <v>92</v>
      </c>
    </row>
    <row r="9" spans="2:3" s="39" customFormat="1" ht="15.75" customHeight="1">
      <c r="B9" s="40" t="s">
        <v>13</v>
      </c>
      <c r="C9" s="39" t="s">
        <v>93</v>
      </c>
    </row>
    <row r="10" spans="2:3" s="39" customFormat="1" ht="15.75" customHeight="1">
      <c r="B10" s="40" t="s">
        <v>6</v>
      </c>
      <c r="C10" s="39" t="s">
        <v>94</v>
      </c>
    </row>
    <row r="11" spans="2:3" s="39" customFormat="1" ht="15.75" customHeight="1">
      <c r="B11" s="40" t="s">
        <v>3</v>
      </c>
      <c r="C11" s="39" t="s">
        <v>95</v>
      </c>
    </row>
    <row r="12" spans="2:3" s="39" customFormat="1" ht="15.75" customHeight="1">
      <c r="B12" s="40" t="s">
        <v>85</v>
      </c>
      <c r="C12" s="39" t="s">
        <v>96</v>
      </c>
    </row>
    <row r="13" spans="2:3" s="39" customFormat="1" ht="15.75" customHeight="1">
      <c r="B13" s="40" t="s">
        <v>2</v>
      </c>
      <c r="C13" s="39" t="s">
        <v>97</v>
      </c>
    </row>
    <row r="14" spans="2:3" s="39" customFormat="1" ht="15.75" customHeight="1">
      <c r="B14" s="40" t="s">
        <v>12</v>
      </c>
      <c r="C14" s="39" t="s">
        <v>98</v>
      </c>
    </row>
    <row r="15" spans="2:3" s="39" customFormat="1" ht="15.75" customHeight="1">
      <c r="B15" s="40" t="s">
        <v>99</v>
      </c>
      <c r="C15" s="39" t="s">
        <v>100</v>
      </c>
    </row>
    <row r="16" spans="2:3" s="39" customFormat="1" ht="15.75" customHeight="1">
      <c r="B16" s="40" t="s">
        <v>26</v>
      </c>
      <c r="C16" s="39" t="s">
        <v>101</v>
      </c>
    </row>
    <row r="17" spans="2:3" s="39" customFormat="1" ht="15.75" customHeight="1">
      <c r="B17" s="40" t="s">
        <v>23</v>
      </c>
      <c r="C17" s="39" t="s">
        <v>102</v>
      </c>
    </row>
    <row r="18" spans="2:3" s="39" customFormat="1" ht="15.75" customHeight="1">
      <c r="B18" s="40" t="s">
        <v>59</v>
      </c>
      <c r="C18" s="39" t="s">
        <v>103</v>
      </c>
    </row>
    <row r="19" spans="2:3" s="39" customFormat="1" ht="15.75" customHeight="1">
      <c r="B19" s="40" t="s">
        <v>24</v>
      </c>
      <c r="C19" s="39" t="s">
        <v>104</v>
      </c>
    </row>
    <row r="20" spans="2:3" s="39" customFormat="1" ht="15.75" customHeight="1">
      <c r="B20" s="40" t="s">
        <v>61</v>
      </c>
      <c r="C20" s="39" t="s">
        <v>105</v>
      </c>
    </row>
    <row r="21" spans="2:3" s="39" customFormat="1" ht="15.75" customHeight="1">
      <c r="B21" s="40" t="s">
        <v>25</v>
      </c>
      <c r="C21" s="39" t="s">
        <v>106</v>
      </c>
    </row>
    <row r="22" spans="2:3" ht="15.75" customHeight="1">
      <c r="B22" s="40"/>
      <c r="C22" s="39"/>
    </row>
    <row r="23" spans="2:3" ht="15.75" customHeight="1">
      <c r="B23" s="40"/>
      <c r="C23" s="40" t="s">
        <v>107</v>
      </c>
    </row>
    <row r="24" ht="6.75" customHeight="1">
      <c r="B24" s="40"/>
    </row>
    <row r="25" ht="17.25" customHeight="1">
      <c r="C25" s="42" t="s">
        <v>112</v>
      </c>
    </row>
    <row r="26" ht="33.75" customHeight="1">
      <c r="C26" s="42" t="s">
        <v>110</v>
      </c>
    </row>
    <row r="27" ht="27.75" customHeight="1">
      <c r="C27" s="42" t="s">
        <v>108</v>
      </c>
    </row>
    <row r="28" ht="25.5" customHeight="1">
      <c r="C28" s="42" t="s">
        <v>111</v>
      </c>
    </row>
    <row r="29" ht="25.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="80" zoomScaleNormal="8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8" sqref="C28:G28"/>
    </sheetView>
  </sheetViews>
  <sheetFormatPr defaultColWidth="9.140625" defaultRowHeight="12.75"/>
  <cols>
    <col min="1" max="1" width="9.140625" style="3" customWidth="1"/>
    <col min="2" max="2" width="22.00390625" style="3" customWidth="1"/>
    <col min="3" max="3" width="22.7109375" style="3" customWidth="1"/>
    <col min="4" max="4" width="16.28125" style="3" customWidth="1"/>
    <col min="5" max="5" width="13.7109375" style="3" customWidth="1"/>
    <col min="6" max="6" width="18.140625" style="3" customWidth="1"/>
    <col min="7" max="7" width="9.421875" style="3" customWidth="1"/>
    <col min="8" max="9" width="10.7109375" style="3" bestFit="1" customWidth="1"/>
    <col min="10" max="10" width="10.7109375" style="3" customWidth="1"/>
    <col min="11" max="11" width="8.140625" style="3" bestFit="1" customWidth="1"/>
    <col min="12" max="12" width="10.00390625" style="3" customWidth="1"/>
    <col min="13" max="18" width="4.140625" style="3" customWidth="1"/>
    <col min="19" max="20" width="6.421875" style="3" customWidth="1"/>
    <col min="21" max="23" width="8.140625" style="3" customWidth="1"/>
    <col min="24" max="24" width="9.00390625" style="3" customWidth="1"/>
    <col min="25" max="25" width="11.140625" style="3" customWidth="1"/>
    <col min="26" max="16384" width="9.140625" style="3" customWidth="1"/>
  </cols>
  <sheetData>
    <row r="1" spans="1:25" s="1" customFormat="1" ht="59.25" customHeight="1">
      <c r="A1" s="21"/>
      <c r="B1" s="61" t="s">
        <v>87</v>
      </c>
      <c r="C1" s="62"/>
      <c r="D1" s="62"/>
      <c r="E1" s="63" t="s">
        <v>60</v>
      </c>
      <c r="F1" s="64"/>
      <c r="G1" s="64"/>
      <c r="H1" s="64"/>
      <c r="I1" s="64"/>
      <c r="J1" s="64"/>
      <c r="K1" s="64"/>
      <c r="L1" s="64"/>
      <c r="M1" s="54" t="s">
        <v>20</v>
      </c>
      <c r="N1" s="55"/>
      <c r="O1" s="55"/>
      <c r="P1" s="55"/>
      <c r="Q1" s="55"/>
      <c r="R1" s="56"/>
      <c r="S1" s="54" t="s">
        <v>26</v>
      </c>
      <c r="T1" s="56"/>
      <c r="U1" s="57" t="s">
        <v>27</v>
      </c>
      <c r="V1" s="58"/>
      <c r="W1" s="58"/>
      <c r="X1" s="58"/>
      <c r="Y1" s="59"/>
    </row>
    <row r="2" spans="1:25" s="1" customFormat="1" ht="37.5" customHeight="1">
      <c r="A2" s="22" t="s">
        <v>5</v>
      </c>
      <c r="B2" s="18" t="s">
        <v>0</v>
      </c>
      <c r="C2" s="5" t="s">
        <v>9</v>
      </c>
      <c r="D2" s="5" t="s">
        <v>8</v>
      </c>
      <c r="E2" s="6" t="s">
        <v>10</v>
      </c>
      <c r="F2" s="5" t="s">
        <v>1</v>
      </c>
      <c r="G2" s="5" t="s">
        <v>13</v>
      </c>
      <c r="H2" s="5" t="s">
        <v>6</v>
      </c>
      <c r="I2" s="5" t="s">
        <v>3</v>
      </c>
      <c r="J2" s="5" t="s">
        <v>85</v>
      </c>
      <c r="K2" s="7" t="s">
        <v>2</v>
      </c>
      <c r="L2" s="14" t="s">
        <v>12</v>
      </c>
      <c r="M2" s="15" t="s">
        <v>14</v>
      </c>
      <c r="N2" s="5" t="s">
        <v>15</v>
      </c>
      <c r="O2" s="5" t="s">
        <v>16</v>
      </c>
      <c r="P2" s="5" t="s">
        <v>17</v>
      </c>
      <c r="Q2" s="5" t="s">
        <v>18</v>
      </c>
      <c r="R2" s="16" t="s">
        <v>19</v>
      </c>
      <c r="S2" s="15" t="s">
        <v>21</v>
      </c>
      <c r="T2" s="16" t="s">
        <v>22</v>
      </c>
      <c r="U2" s="17" t="s">
        <v>23</v>
      </c>
      <c r="V2" s="5" t="s">
        <v>59</v>
      </c>
      <c r="W2" s="5" t="s">
        <v>24</v>
      </c>
      <c r="X2" s="5" t="s">
        <v>61</v>
      </c>
      <c r="Y2" s="16" t="s">
        <v>25</v>
      </c>
    </row>
    <row r="3" spans="1:25" s="2" customFormat="1" ht="19.5" customHeight="1">
      <c r="A3" s="23">
        <v>1</v>
      </c>
      <c r="B3" s="20"/>
      <c r="C3" s="8"/>
      <c r="D3" s="8"/>
      <c r="E3" s="9"/>
      <c r="F3" s="9"/>
      <c r="G3" s="10"/>
      <c r="H3" s="10"/>
      <c r="I3" s="10"/>
      <c r="J3" s="25" t="s">
        <v>86</v>
      </c>
      <c r="K3" s="11">
        <f>IF(ISERROR(VLOOKUP($J3,'přehled ubytování'!$A$3:$F$17,6,0)),0,VLOOKUP($J3,'přehled ubytování'!$A$3:$F$17,6,0))</f>
        <v>0</v>
      </c>
      <c r="L3" s="27" t="s">
        <v>81</v>
      </c>
      <c r="M3" s="26">
        <v>0</v>
      </c>
      <c r="N3" s="26">
        <v>0</v>
      </c>
      <c r="O3" s="26">
        <v>0</v>
      </c>
      <c r="P3" s="26">
        <v>0</v>
      </c>
      <c r="Q3" s="26">
        <v>0</v>
      </c>
      <c r="R3" s="43">
        <v>0</v>
      </c>
      <c r="S3" s="44">
        <v>0</v>
      </c>
      <c r="T3" s="43">
        <v>0</v>
      </c>
      <c r="U3" s="46"/>
      <c r="V3" s="12">
        <f aca="true" t="shared" si="0" ref="V3:V17">SUM(S3:T3)*K3</f>
        <v>0</v>
      </c>
      <c r="W3" s="12">
        <f>IF($L3="Dospělá",($N3+$Q3)*50+($O3+$R3)*80+($M3+$P3)*70,IF($L3="Dětská",($N3+$Q3)*40+($O3+$R3)*70+($M3+$P3)*60,0))</f>
        <v>0</v>
      </c>
      <c r="X3" s="13"/>
      <c r="Y3" s="19">
        <f>SUM(U3:X3)</f>
        <v>0</v>
      </c>
    </row>
    <row r="4" spans="1:25" s="2" customFormat="1" ht="19.5" customHeight="1">
      <c r="A4" s="23">
        <v>2</v>
      </c>
      <c r="B4" s="20"/>
      <c r="C4" s="8"/>
      <c r="D4" s="8"/>
      <c r="E4" s="9"/>
      <c r="F4" s="9"/>
      <c r="G4" s="10"/>
      <c r="H4" s="10"/>
      <c r="I4" s="10"/>
      <c r="J4" s="25" t="s">
        <v>86</v>
      </c>
      <c r="K4" s="11">
        <f>IF(ISERROR(VLOOKUP($J4,'přehled ubytování'!$A$3:$F$17,6,0)),0,VLOOKUP($J4,'přehled ubytování'!$A$3:$F$17,6,0))</f>
        <v>0</v>
      </c>
      <c r="L4" s="27" t="s">
        <v>81</v>
      </c>
      <c r="M4" s="26">
        <v>0</v>
      </c>
      <c r="N4" s="26">
        <v>0</v>
      </c>
      <c r="O4" s="26">
        <v>0</v>
      </c>
      <c r="P4" s="26">
        <v>0</v>
      </c>
      <c r="Q4" s="26">
        <v>0</v>
      </c>
      <c r="R4" s="43">
        <v>0</v>
      </c>
      <c r="S4" s="44">
        <v>0</v>
      </c>
      <c r="T4" s="43">
        <v>0</v>
      </c>
      <c r="U4" s="46"/>
      <c r="V4" s="12">
        <f t="shared" si="0"/>
        <v>0</v>
      </c>
      <c r="W4" s="12">
        <f aca="true" t="shared" si="1" ref="W4:W17">IF($L4="Dospělá",($N4+$Q4)*50+($O4+$R4)*80+($M4+$P4)*70,IF($L4="Dětská",($N4+$Q4)*40+($O4+$R4)*70+($M4+$P4)*60,0))</f>
        <v>0</v>
      </c>
      <c r="X4" s="13"/>
      <c r="Y4" s="19">
        <f aca="true" t="shared" si="2" ref="Y4:Y17">SUM(U4:X4)</f>
        <v>0</v>
      </c>
    </row>
    <row r="5" spans="1:25" s="2" customFormat="1" ht="19.5" customHeight="1">
      <c r="A5" s="23">
        <v>3</v>
      </c>
      <c r="B5" s="20"/>
      <c r="C5" s="8"/>
      <c r="D5" s="8"/>
      <c r="E5" s="9"/>
      <c r="F5" s="9"/>
      <c r="G5" s="10"/>
      <c r="H5" s="10"/>
      <c r="I5" s="10"/>
      <c r="J5" s="25" t="s">
        <v>86</v>
      </c>
      <c r="K5" s="11">
        <f>IF(ISERROR(VLOOKUP($J5,'přehled ubytování'!$A$3:$F$17,6,0)),0,VLOOKUP($J5,'přehled ubytování'!$A$3:$F$17,6,0))</f>
        <v>0</v>
      </c>
      <c r="L5" s="27" t="s">
        <v>81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43">
        <v>0</v>
      </c>
      <c r="S5" s="44">
        <v>0</v>
      </c>
      <c r="T5" s="43">
        <v>0</v>
      </c>
      <c r="U5" s="46"/>
      <c r="V5" s="12">
        <f t="shared" si="0"/>
        <v>0</v>
      </c>
      <c r="W5" s="12">
        <f t="shared" si="1"/>
        <v>0</v>
      </c>
      <c r="X5" s="13"/>
      <c r="Y5" s="19">
        <f t="shared" si="2"/>
        <v>0</v>
      </c>
    </row>
    <row r="6" spans="1:25" s="2" customFormat="1" ht="19.5" customHeight="1">
      <c r="A6" s="23">
        <v>4</v>
      </c>
      <c r="B6" s="20"/>
      <c r="C6" s="8"/>
      <c r="D6" s="8"/>
      <c r="E6" s="9"/>
      <c r="F6" s="9"/>
      <c r="G6" s="10"/>
      <c r="H6" s="10"/>
      <c r="I6" s="10"/>
      <c r="J6" s="25" t="s">
        <v>86</v>
      </c>
      <c r="K6" s="11">
        <f>IF(ISERROR(VLOOKUP($J6,'přehled ubytování'!$A$3:$F$17,6,0)),0,VLOOKUP($J6,'přehled ubytování'!$A$3:$F$17,6,0))</f>
        <v>0</v>
      </c>
      <c r="L6" s="27" t="s">
        <v>81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43">
        <v>0</v>
      </c>
      <c r="S6" s="44">
        <v>0</v>
      </c>
      <c r="T6" s="43">
        <v>0</v>
      </c>
      <c r="U6" s="46"/>
      <c r="V6" s="12">
        <f t="shared" si="0"/>
        <v>0</v>
      </c>
      <c r="W6" s="12">
        <f t="shared" si="1"/>
        <v>0</v>
      </c>
      <c r="X6" s="13"/>
      <c r="Y6" s="19">
        <f t="shared" si="2"/>
        <v>0</v>
      </c>
    </row>
    <row r="7" spans="1:25" s="2" customFormat="1" ht="19.5" customHeight="1">
      <c r="A7" s="23">
        <v>5</v>
      </c>
      <c r="B7" s="20"/>
      <c r="C7" s="8"/>
      <c r="D7" s="8"/>
      <c r="E7" s="9"/>
      <c r="F7" s="9"/>
      <c r="G7" s="10"/>
      <c r="H7" s="10"/>
      <c r="I7" s="10"/>
      <c r="J7" s="25" t="s">
        <v>86</v>
      </c>
      <c r="K7" s="11">
        <f>IF(ISERROR(VLOOKUP($J7,'přehled ubytování'!$A$3:$F$17,6,0)),0,VLOOKUP($J7,'přehled ubytování'!$A$3:$F$17,6,0))</f>
        <v>0</v>
      </c>
      <c r="L7" s="27" t="s">
        <v>81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43">
        <v>0</v>
      </c>
      <c r="S7" s="44">
        <v>0</v>
      </c>
      <c r="T7" s="43">
        <v>0</v>
      </c>
      <c r="U7" s="46"/>
      <c r="V7" s="12">
        <f t="shared" si="0"/>
        <v>0</v>
      </c>
      <c r="W7" s="12">
        <f t="shared" si="1"/>
        <v>0</v>
      </c>
      <c r="X7" s="13"/>
      <c r="Y7" s="19">
        <f t="shared" si="2"/>
        <v>0</v>
      </c>
    </row>
    <row r="8" spans="1:25" ht="19.5" customHeight="1">
      <c r="A8" s="23">
        <v>6</v>
      </c>
      <c r="B8" s="20"/>
      <c r="C8" s="8"/>
      <c r="D8" s="8"/>
      <c r="E8" s="9"/>
      <c r="F8" s="9"/>
      <c r="G8" s="10"/>
      <c r="H8" s="10"/>
      <c r="I8" s="10"/>
      <c r="J8" s="25" t="s">
        <v>86</v>
      </c>
      <c r="K8" s="11">
        <f>IF(ISERROR(VLOOKUP($J8,'přehled ubytování'!$A$3:$F$17,6,0)),0,VLOOKUP($J8,'přehled ubytování'!$A$3:$F$17,6,0))</f>
        <v>0</v>
      </c>
      <c r="L8" s="27" t="s">
        <v>81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43">
        <v>0</v>
      </c>
      <c r="S8" s="44">
        <v>0</v>
      </c>
      <c r="T8" s="43">
        <v>0</v>
      </c>
      <c r="U8" s="46"/>
      <c r="V8" s="12">
        <f t="shared" si="0"/>
        <v>0</v>
      </c>
      <c r="W8" s="12">
        <f t="shared" si="1"/>
        <v>0</v>
      </c>
      <c r="X8" s="13"/>
      <c r="Y8" s="19">
        <f t="shared" si="2"/>
        <v>0</v>
      </c>
    </row>
    <row r="9" spans="1:25" ht="19.5" customHeight="1">
      <c r="A9" s="23">
        <v>7</v>
      </c>
      <c r="B9" s="20"/>
      <c r="C9" s="8"/>
      <c r="D9" s="8"/>
      <c r="E9" s="9"/>
      <c r="F9" s="9"/>
      <c r="G9" s="10"/>
      <c r="H9" s="10"/>
      <c r="I9" s="10"/>
      <c r="J9" s="25" t="s">
        <v>86</v>
      </c>
      <c r="K9" s="11">
        <f>IF(ISERROR(VLOOKUP($J9,'přehled ubytování'!$A$3:$F$17,6,0)),0,VLOOKUP($J9,'přehled ubytování'!$A$3:$F$17,6,0))</f>
        <v>0</v>
      </c>
      <c r="L9" s="27" t="s">
        <v>81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43">
        <v>0</v>
      </c>
      <c r="S9" s="44">
        <v>0</v>
      </c>
      <c r="T9" s="43">
        <v>0</v>
      </c>
      <c r="U9" s="46"/>
      <c r="V9" s="12">
        <f t="shared" si="0"/>
        <v>0</v>
      </c>
      <c r="W9" s="12">
        <f t="shared" si="1"/>
        <v>0</v>
      </c>
      <c r="X9" s="13"/>
      <c r="Y9" s="19">
        <f t="shared" si="2"/>
        <v>0</v>
      </c>
    </row>
    <row r="10" spans="1:25" ht="19.5" customHeight="1">
      <c r="A10" s="23">
        <v>8</v>
      </c>
      <c r="B10" s="20"/>
      <c r="C10" s="8"/>
      <c r="D10" s="8"/>
      <c r="E10" s="9"/>
      <c r="F10" s="9"/>
      <c r="G10" s="10"/>
      <c r="H10" s="10"/>
      <c r="I10" s="10"/>
      <c r="J10" s="25" t="s">
        <v>86</v>
      </c>
      <c r="K10" s="11">
        <f>IF(ISERROR(VLOOKUP($J10,'přehled ubytování'!$A$3:$F$17,6,0)),0,VLOOKUP($J10,'přehled ubytování'!$A$3:$F$17,6,0))</f>
        <v>0</v>
      </c>
      <c r="L10" s="27" t="s">
        <v>81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43">
        <v>0</v>
      </c>
      <c r="S10" s="44">
        <v>0</v>
      </c>
      <c r="T10" s="43">
        <v>0</v>
      </c>
      <c r="U10" s="46"/>
      <c r="V10" s="12">
        <f t="shared" si="0"/>
        <v>0</v>
      </c>
      <c r="W10" s="12">
        <f t="shared" si="1"/>
        <v>0</v>
      </c>
      <c r="X10" s="13"/>
      <c r="Y10" s="19">
        <f t="shared" si="2"/>
        <v>0</v>
      </c>
    </row>
    <row r="11" spans="1:25" ht="19.5" customHeight="1">
      <c r="A11" s="23">
        <v>9</v>
      </c>
      <c r="B11" s="20"/>
      <c r="C11" s="8"/>
      <c r="D11" s="8"/>
      <c r="E11" s="9"/>
      <c r="F11" s="9"/>
      <c r="G11" s="10"/>
      <c r="H11" s="10"/>
      <c r="I11" s="10"/>
      <c r="J11" s="25" t="s">
        <v>86</v>
      </c>
      <c r="K11" s="11">
        <f>IF(ISERROR(VLOOKUP($J11,'přehled ubytování'!$A$3:$F$17,6,0)),0,VLOOKUP($J11,'přehled ubytování'!$A$3:$F$17,6,0))</f>
        <v>0</v>
      </c>
      <c r="L11" s="27" t="s">
        <v>81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43">
        <v>0</v>
      </c>
      <c r="S11" s="44">
        <v>0</v>
      </c>
      <c r="T11" s="43">
        <v>0</v>
      </c>
      <c r="U11" s="46"/>
      <c r="V11" s="12">
        <f t="shared" si="0"/>
        <v>0</v>
      </c>
      <c r="W11" s="12">
        <f t="shared" si="1"/>
        <v>0</v>
      </c>
      <c r="X11" s="13"/>
      <c r="Y11" s="19">
        <f t="shared" si="2"/>
        <v>0</v>
      </c>
    </row>
    <row r="12" spans="1:25" ht="19.5" customHeight="1">
      <c r="A12" s="23">
        <v>10</v>
      </c>
      <c r="B12" s="20"/>
      <c r="C12" s="8"/>
      <c r="D12" s="8"/>
      <c r="E12" s="9"/>
      <c r="F12" s="9"/>
      <c r="G12" s="10"/>
      <c r="H12" s="10"/>
      <c r="I12" s="10"/>
      <c r="J12" s="25" t="s">
        <v>86</v>
      </c>
      <c r="K12" s="11">
        <f>IF(ISERROR(VLOOKUP($J12,'přehled ubytování'!$A$3:$F$17,6,0)),0,VLOOKUP($J12,'přehled ubytování'!$A$3:$F$17,6,0))</f>
        <v>0</v>
      </c>
      <c r="L12" s="27" t="s">
        <v>81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43">
        <v>0</v>
      </c>
      <c r="S12" s="44">
        <v>0</v>
      </c>
      <c r="T12" s="43">
        <v>0</v>
      </c>
      <c r="U12" s="46"/>
      <c r="V12" s="12">
        <f t="shared" si="0"/>
        <v>0</v>
      </c>
      <c r="W12" s="12">
        <f t="shared" si="1"/>
        <v>0</v>
      </c>
      <c r="X12" s="13"/>
      <c r="Y12" s="19">
        <f t="shared" si="2"/>
        <v>0</v>
      </c>
    </row>
    <row r="13" spans="1:25" ht="19.5" customHeight="1">
      <c r="A13" s="23">
        <v>11</v>
      </c>
      <c r="B13" s="20"/>
      <c r="C13" s="8"/>
      <c r="D13" s="8"/>
      <c r="E13" s="9"/>
      <c r="F13" s="9"/>
      <c r="G13" s="10"/>
      <c r="H13" s="10"/>
      <c r="I13" s="10"/>
      <c r="J13" s="25" t="s">
        <v>86</v>
      </c>
      <c r="K13" s="11">
        <f>IF(ISERROR(VLOOKUP($J13,'přehled ubytování'!$A$3:$F$17,6,0)),0,VLOOKUP($J13,'přehled ubytování'!$A$3:$F$17,6,0))</f>
        <v>0</v>
      </c>
      <c r="L13" s="27" t="s">
        <v>81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43">
        <v>0</v>
      </c>
      <c r="S13" s="44">
        <v>0</v>
      </c>
      <c r="T13" s="43">
        <v>0</v>
      </c>
      <c r="U13" s="46"/>
      <c r="V13" s="12">
        <f t="shared" si="0"/>
        <v>0</v>
      </c>
      <c r="W13" s="12">
        <f t="shared" si="1"/>
        <v>0</v>
      </c>
      <c r="X13" s="13"/>
      <c r="Y13" s="19">
        <f t="shared" si="2"/>
        <v>0</v>
      </c>
    </row>
    <row r="14" spans="1:25" ht="19.5" customHeight="1">
      <c r="A14" s="23">
        <v>12</v>
      </c>
      <c r="B14" s="20"/>
      <c r="C14" s="8"/>
      <c r="D14" s="8"/>
      <c r="E14" s="9"/>
      <c r="F14" s="9"/>
      <c r="G14" s="10"/>
      <c r="H14" s="10"/>
      <c r="I14" s="10"/>
      <c r="J14" s="25" t="s">
        <v>86</v>
      </c>
      <c r="K14" s="11">
        <f>IF(ISERROR(VLOOKUP($J14,'přehled ubytování'!$A$3:$F$17,6,0)),0,VLOOKUP($J14,'přehled ubytování'!$A$3:$F$17,6,0))</f>
        <v>0</v>
      </c>
      <c r="L14" s="27" t="s">
        <v>81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43">
        <v>0</v>
      </c>
      <c r="S14" s="44">
        <v>0</v>
      </c>
      <c r="T14" s="43">
        <v>0</v>
      </c>
      <c r="U14" s="46"/>
      <c r="V14" s="12">
        <f t="shared" si="0"/>
        <v>0</v>
      </c>
      <c r="W14" s="12">
        <f t="shared" si="1"/>
        <v>0</v>
      </c>
      <c r="X14" s="13"/>
      <c r="Y14" s="19">
        <f t="shared" si="2"/>
        <v>0</v>
      </c>
    </row>
    <row r="15" spans="1:25" ht="19.5" customHeight="1">
      <c r="A15" s="23">
        <v>13</v>
      </c>
      <c r="B15" s="20"/>
      <c r="C15" s="8"/>
      <c r="D15" s="8"/>
      <c r="E15" s="9"/>
      <c r="F15" s="9"/>
      <c r="G15" s="10"/>
      <c r="H15" s="10"/>
      <c r="I15" s="10"/>
      <c r="J15" s="25" t="s">
        <v>86</v>
      </c>
      <c r="K15" s="11">
        <f>IF(ISERROR(VLOOKUP($J15,'přehled ubytování'!$A$3:$F$17,6,0)),0,VLOOKUP($J15,'přehled ubytování'!$A$3:$F$17,6,0))</f>
        <v>0</v>
      </c>
      <c r="L15" s="27" t="s">
        <v>81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43">
        <v>0</v>
      </c>
      <c r="S15" s="44">
        <v>0</v>
      </c>
      <c r="T15" s="43">
        <v>0</v>
      </c>
      <c r="U15" s="46"/>
      <c r="V15" s="12">
        <f t="shared" si="0"/>
        <v>0</v>
      </c>
      <c r="W15" s="12">
        <f t="shared" si="1"/>
        <v>0</v>
      </c>
      <c r="X15" s="13"/>
      <c r="Y15" s="19">
        <f t="shared" si="2"/>
        <v>0</v>
      </c>
    </row>
    <row r="16" spans="1:25" ht="19.5" customHeight="1">
      <c r="A16" s="23">
        <v>14</v>
      </c>
      <c r="B16" s="20"/>
      <c r="C16" s="8"/>
      <c r="D16" s="8"/>
      <c r="E16" s="9"/>
      <c r="F16" s="9"/>
      <c r="G16" s="10"/>
      <c r="H16" s="10"/>
      <c r="I16" s="10"/>
      <c r="J16" s="25" t="s">
        <v>86</v>
      </c>
      <c r="K16" s="11">
        <f>IF(ISERROR(VLOOKUP($J16,'přehled ubytování'!$A$3:$F$17,6,0)),0,VLOOKUP($J16,'přehled ubytování'!$A$3:$F$17,6,0))</f>
        <v>0</v>
      </c>
      <c r="L16" s="27" t="s">
        <v>81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43">
        <v>0</v>
      </c>
      <c r="S16" s="44">
        <v>0</v>
      </c>
      <c r="T16" s="43">
        <v>0</v>
      </c>
      <c r="U16" s="46"/>
      <c r="V16" s="12">
        <f t="shared" si="0"/>
        <v>0</v>
      </c>
      <c r="W16" s="12">
        <f t="shared" si="1"/>
        <v>0</v>
      </c>
      <c r="X16" s="13"/>
      <c r="Y16" s="19">
        <f t="shared" si="2"/>
        <v>0</v>
      </c>
    </row>
    <row r="17" spans="1:25" ht="19.5" customHeight="1" thickBot="1">
      <c r="A17" s="28">
        <v>15</v>
      </c>
      <c r="B17" s="20"/>
      <c r="C17" s="29"/>
      <c r="D17" s="29"/>
      <c r="E17" s="30"/>
      <c r="F17" s="30"/>
      <c r="G17" s="10"/>
      <c r="H17" s="31"/>
      <c r="I17" s="31"/>
      <c r="J17" s="25" t="s">
        <v>86</v>
      </c>
      <c r="K17" s="11">
        <f>IF(ISERROR(VLOOKUP($J17,'přehled ubytování'!$A$3:$F$17,6,0)),0,VLOOKUP($J17,'přehled ubytování'!$A$3:$F$17,6,0))</f>
        <v>0</v>
      </c>
      <c r="L17" s="27" t="s">
        <v>81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43">
        <v>0</v>
      </c>
      <c r="S17" s="45">
        <v>0</v>
      </c>
      <c r="T17" s="43">
        <v>0</v>
      </c>
      <c r="U17" s="47"/>
      <c r="V17" s="32">
        <f t="shared" si="0"/>
        <v>0</v>
      </c>
      <c r="W17" s="12">
        <f t="shared" si="1"/>
        <v>0</v>
      </c>
      <c r="X17" s="33"/>
      <c r="Y17" s="34">
        <f t="shared" si="2"/>
        <v>0</v>
      </c>
    </row>
    <row r="18" spans="1:25" ht="8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"/>
      <c r="V18" s="36"/>
      <c r="W18" s="36"/>
      <c r="X18" s="36"/>
      <c r="Y18" s="37"/>
    </row>
    <row r="19" spans="21:25" ht="23.25" customHeight="1">
      <c r="U19" s="24">
        <f>SUM(U3:U17)</f>
        <v>0</v>
      </c>
      <c r="V19" s="24">
        <f>SUM(V3:V17)</f>
        <v>0</v>
      </c>
      <c r="W19" s="24">
        <f>SUM(W3:W17)</f>
        <v>0</v>
      </c>
      <c r="X19" s="24">
        <f>SUM(X3:X17)</f>
        <v>0</v>
      </c>
      <c r="Y19" s="24">
        <f>SUM(Y3:Y17)</f>
        <v>0</v>
      </c>
    </row>
    <row r="20" spans="2:7" ht="19.5" customHeight="1">
      <c r="B20" s="4" t="s">
        <v>28</v>
      </c>
      <c r="C20" s="60"/>
      <c r="D20" s="60"/>
      <c r="E20" s="60"/>
      <c r="F20" s="60"/>
      <c r="G20" s="60"/>
    </row>
    <row r="21" spans="2:7" ht="19.5" customHeight="1">
      <c r="B21" s="4" t="s">
        <v>30</v>
      </c>
      <c r="C21" s="60"/>
      <c r="D21" s="60"/>
      <c r="E21" s="60"/>
      <c r="F21" s="60"/>
      <c r="G21" s="60"/>
    </row>
    <row r="22" spans="2:7" ht="19.5" customHeight="1">
      <c r="B22" s="4" t="s">
        <v>31</v>
      </c>
      <c r="C22" s="60"/>
      <c r="D22" s="60"/>
      <c r="E22" s="60"/>
      <c r="F22" s="60"/>
      <c r="G22" s="60"/>
    </row>
    <row r="23" spans="2:7" ht="19.5" customHeight="1">
      <c r="B23" s="4" t="s">
        <v>29</v>
      </c>
      <c r="C23" s="60"/>
      <c r="D23" s="60"/>
      <c r="E23" s="60"/>
      <c r="F23" s="60"/>
      <c r="G23" s="60"/>
    </row>
    <row r="24" spans="2:7" ht="19.5" customHeight="1">
      <c r="B24" s="4" t="s">
        <v>32</v>
      </c>
      <c r="C24" s="60"/>
      <c r="D24" s="60"/>
      <c r="E24" s="60"/>
      <c r="F24" s="60"/>
      <c r="G24" s="60"/>
    </row>
    <row r="25" spans="2:7" ht="19.5" customHeight="1">
      <c r="B25" s="4" t="s">
        <v>33</v>
      </c>
      <c r="C25" s="60"/>
      <c r="D25" s="60"/>
      <c r="E25" s="60"/>
      <c r="F25" s="60"/>
      <c r="G25" s="60"/>
    </row>
    <row r="26" spans="2:7" ht="19.5" customHeight="1">
      <c r="B26" s="4" t="s">
        <v>34</v>
      </c>
      <c r="C26" s="60"/>
      <c r="D26" s="60"/>
      <c r="E26" s="60"/>
      <c r="F26" s="60"/>
      <c r="G26" s="60"/>
    </row>
    <row r="27" spans="2:7" ht="19.5" customHeight="1">
      <c r="B27" s="4" t="s">
        <v>35</v>
      </c>
      <c r="C27" s="60"/>
      <c r="D27" s="60"/>
      <c r="E27" s="60"/>
      <c r="F27" s="60"/>
      <c r="G27" s="60"/>
    </row>
    <row r="28" spans="2:7" ht="78.75" customHeight="1">
      <c r="B28" s="4" t="s">
        <v>58</v>
      </c>
      <c r="C28" s="65"/>
      <c r="D28" s="66"/>
      <c r="E28" s="66"/>
      <c r="F28" s="66"/>
      <c r="G28" s="67"/>
    </row>
  </sheetData>
  <sheetProtection/>
  <protectedRanges>
    <protectedRange password="E18C" sqref="B3:J17 AA1:BI65536 X3:X17 A18:IV18 A19:T19 A20:IV40 L3:U17" name="Oblast1"/>
  </protectedRanges>
  <mergeCells count="14">
    <mergeCell ref="C28:G28"/>
    <mergeCell ref="C24:G24"/>
    <mergeCell ref="C25:G25"/>
    <mergeCell ref="C26:G26"/>
    <mergeCell ref="M1:R1"/>
    <mergeCell ref="S1:T1"/>
    <mergeCell ref="U1:Y1"/>
    <mergeCell ref="C27:G27"/>
    <mergeCell ref="B1:D1"/>
    <mergeCell ref="E1:L1"/>
    <mergeCell ref="C20:G20"/>
    <mergeCell ref="C21:G21"/>
    <mergeCell ref="C22:G22"/>
    <mergeCell ref="C23:G23"/>
  </mergeCells>
  <dataValidations count="9">
    <dataValidation type="whole" allowBlank="1" showInputMessage="1" showErrorMessage="1" sqref="X3:X17">
      <formula1>0</formula1>
      <formula2>1000</formula2>
    </dataValidation>
    <dataValidation type="list" allowBlank="1" showInputMessage="1" showErrorMessage="1" sqref="U3:U17">
      <formula1>"0,200"</formula1>
    </dataValidation>
    <dataValidation type="list" allowBlank="1" showInputMessage="1" showErrorMessage="1" sqref="M3:T17">
      <formula1>"0,1"</formula1>
    </dataValidation>
    <dataValidation type="list" allowBlank="1" showInputMessage="1" showErrorMessage="1" sqref="L3:L17">
      <formula1>"Dětská,Dospělá,Žádná"</formula1>
    </dataValidation>
    <dataValidation type="whole" allowBlank="1" showInputMessage="1" showErrorMessage="1" sqref="K3:K17">
      <formula1>0</formula1>
      <formula2>500</formula2>
    </dataValidation>
    <dataValidation type="list" allowBlank="1" showInputMessage="1" showErrorMessage="1" sqref="I3:I17">
      <formula1>"A,N"</formula1>
    </dataValidation>
    <dataValidation type="list" allowBlank="1" showInputMessage="1" showErrorMessage="1" sqref="J3:J17">
      <formula1>"A,B,C,D,E,F,G,H,I,J,K,Žádné"</formula1>
    </dataValidation>
    <dataValidation type="list" allowBlank="1" showInputMessage="1" showErrorMessage="1" sqref="H3:H17">
      <formula1>"D10,D12,D14,H10,H12,H14,OPEN,Doprovod"</formula1>
    </dataValidation>
    <dataValidation type="date" allowBlank="1" showInputMessage="1" showErrorMessage="1" sqref="E3:E17">
      <formula1>7306</formula1>
      <formula2>39083</formula2>
    </dataValidation>
  </dataValidation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6.8515625" style="48" customWidth="1"/>
    <col min="2" max="2" width="23.00390625" style="48" bestFit="1" customWidth="1"/>
    <col min="3" max="3" width="20.7109375" style="48" bestFit="1" customWidth="1"/>
    <col min="4" max="4" width="79.00390625" style="48" bestFit="1" customWidth="1"/>
    <col min="5" max="5" width="6.7109375" style="48" customWidth="1"/>
    <col min="6" max="6" width="7.421875" style="48" customWidth="1"/>
    <col min="7" max="16384" width="9.140625" style="48" customWidth="1"/>
  </cols>
  <sheetData>
    <row r="1" ht="14.25">
      <c r="A1" s="48" t="s">
        <v>57</v>
      </c>
    </row>
    <row r="3" spans="1:6" ht="31.5" customHeight="1">
      <c r="A3" s="49" t="s">
        <v>38</v>
      </c>
      <c r="B3" s="50" t="s">
        <v>37</v>
      </c>
      <c r="C3" s="50" t="s">
        <v>62</v>
      </c>
      <c r="D3" s="50" t="s">
        <v>39</v>
      </c>
      <c r="E3" s="50" t="s">
        <v>63</v>
      </c>
      <c r="F3" s="50" t="s">
        <v>64</v>
      </c>
    </row>
    <row r="4" spans="1:6" ht="19.5" customHeight="1">
      <c r="A4" s="51" t="s">
        <v>4</v>
      </c>
      <c r="B4" s="52" t="s">
        <v>40</v>
      </c>
      <c r="C4" s="53" t="s">
        <v>41</v>
      </c>
      <c r="D4" s="52" t="s">
        <v>65</v>
      </c>
      <c r="E4" s="53">
        <v>110</v>
      </c>
      <c r="F4" s="53">
        <v>220</v>
      </c>
    </row>
    <row r="5" spans="1:6" ht="19.5" customHeight="1">
      <c r="A5" s="51" t="s">
        <v>43</v>
      </c>
      <c r="B5" s="52" t="s">
        <v>42</v>
      </c>
      <c r="C5" s="53" t="s">
        <v>44</v>
      </c>
      <c r="D5" s="52" t="s">
        <v>66</v>
      </c>
      <c r="E5" s="53">
        <v>30</v>
      </c>
      <c r="F5" s="53">
        <v>180</v>
      </c>
    </row>
    <row r="6" spans="1:6" ht="19.5" customHeight="1">
      <c r="A6" s="51" t="s">
        <v>46</v>
      </c>
      <c r="B6" s="52" t="s">
        <v>45</v>
      </c>
      <c r="C6" s="53" t="s">
        <v>44</v>
      </c>
      <c r="D6" s="52" t="s">
        <v>67</v>
      </c>
      <c r="E6" s="53">
        <v>20</v>
      </c>
      <c r="F6" s="53">
        <v>250</v>
      </c>
    </row>
    <row r="7" spans="1:6" ht="19.5" customHeight="1">
      <c r="A7" s="51" t="s">
        <v>48</v>
      </c>
      <c r="B7" s="52" t="s">
        <v>47</v>
      </c>
      <c r="C7" s="53" t="s">
        <v>49</v>
      </c>
      <c r="D7" s="52" t="s">
        <v>68</v>
      </c>
      <c r="E7" s="53">
        <v>40</v>
      </c>
      <c r="F7" s="53">
        <v>250</v>
      </c>
    </row>
    <row r="8" spans="1:6" ht="19.5" customHeight="1">
      <c r="A8" s="51" t="s">
        <v>50</v>
      </c>
      <c r="B8" s="52" t="s">
        <v>82</v>
      </c>
      <c r="C8" s="53" t="s">
        <v>69</v>
      </c>
      <c r="D8" s="52" t="s">
        <v>70</v>
      </c>
      <c r="E8" s="53">
        <v>20</v>
      </c>
      <c r="F8" s="53">
        <v>290</v>
      </c>
    </row>
    <row r="9" spans="1:6" ht="19.5" customHeight="1">
      <c r="A9" s="51" t="s">
        <v>11</v>
      </c>
      <c r="B9" s="52" t="s">
        <v>71</v>
      </c>
      <c r="C9" s="53" t="s">
        <v>41</v>
      </c>
      <c r="D9" s="52" t="s">
        <v>72</v>
      </c>
      <c r="E9" s="53">
        <v>20</v>
      </c>
      <c r="F9" s="53">
        <v>290</v>
      </c>
    </row>
    <row r="10" spans="1:6" ht="19.5" customHeight="1">
      <c r="A10" s="51" t="s">
        <v>51</v>
      </c>
      <c r="B10" s="52" t="s">
        <v>73</v>
      </c>
      <c r="C10" s="53" t="s">
        <v>52</v>
      </c>
      <c r="D10" s="52" t="s">
        <v>74</v>
      </c>
      <c r="E10" s="53">
        <v>15</v>
      </c>
      <c r="F10" s="53">
        <v>290</v>
      </c>
    </row>
    <row r="11" spans="1:6" ht="19.5" customHeight="1">
      <c r="A11" s="51" t="s">
        <v>36</v>
      </c>
      <c r="B11" s="52" t="s">
        <v>75</v>
      </c>
      <c r="C11" s="53" t="s">
        <v>49</v>
      </c>
      <c r="D11" s="52" t="s">
        <v>76</v>
      </c>
      <c r="E11" s="53">
        <v>20</v>
      </c>
      <c r="F11" s="53">
        <v>290</v>
      </c>
    </row>
    <row r="12" spans="1:6" ht="19.5" customHeight="1">
      <c r="A12" s="51" t="s">
        <v>54</v>
      </c>
      <c r="B12" s="52" t="s">
        <v>83</v>
      </c>
      <c r="C12" s="53" t="s">
        <v>52</v>
      </c>
      <c r="D12" s="52" t="s">
        <v>53</v>
      </c>
      <c r="E12" s="53">
        <v>20</v>
      </c>
      <c r="F12" s="53">
        <v>290</v>
      </c>
    </row>
    <row r="13" spans="1:6" ht="19.5" customHeight="1">
      <c r="A13" s="51" t="s">
        <v>56</v>
      </c>
      <c r="B13" s="52" t="s">
        <v>84</v>
      </c>
      <c r="C13" s="53" t="s">
        <v>55</v>
      </c>
      <c r="D13" s="52" t="s">
        <v>77</v>
      </c>
      <c r="E13" s="53">
        <v>25</v>
      </c>
      <c r="F13" s="53">
        <v>290</v>
      </c>
    </row>
    <row r="14" spans="1:6" ht="19.5" customHeight="1">
      <c r="A14" s="51" t="s">
        <v>7</v>
      </c>
      <c r="B14" s="52" t="s">
        <v>78</v>
      </c>
      <c r="C14" s="53" t="s">
        <v>79</v>
      </c>
      <c r="D14" s="52" t="s">
        <v>80</v>
      </c>
      <c r="E14" s="53">
        <v>15</v>
      </c>
      <c r="F14" s="53">
        <v>290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Zdenek</cp:lastModifiedBy>
  <cp:lastPrinted>2010-06-20T17:54:34Z</cp:lastPrinted>
  <dcterms:created xsi:type="dcterms:W3CDTF">2009-05-23T18:40:34Z</dcterms:created>
  <dcterms:modified xsi:type="dcterms:W3CDTF">2012-08-06T08:25:23Z</dcterms:modified>
  <cp:category/>
  <cp:version/>
  <cp:contentType/>
  <cp:contentStatus/>
</cp:coreProperties>
</file>