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8595" windowHeight="7680"/>
  </bookViews>
  <sheets>
    <sheet name="Rozpočet" sheetId="1" r:id="rId1"/>
    <sheet name="Požadavky KR" sheetId="2" r:id="rId2"/>
    <sheet name="Požadavky KMK" sheetId="3" r:id="rId3"/>
  </sheets>
  <calcPr calcId="145621"/>
</workbook>
</file>

<file path=xl/calcChain.xml><?xml version="1.0" encoding="utf-8"?>
<calcChain xmlns="http://schemas.openxmlformats.org/spreadsheetml/2006/main">
  <c r="C20" i="1" l="1"/>
  <c r="C26" i="1"/>
  <c r="C24" i="1"/>
  <c r="C17" i="1"/>
  <c r="C18" i="1"/>
  <c r="C16" i="1"/>
  <c r="C15" i="1"/>
  <c r="C10" i="1"/>
</calcChain>
</file>

<file path=xl/sharedStrings.xml><?xml version="1.0" encoding="utf-8"?>
<sst xmlns="http://schemas.openxmlformats.org/spreadsheetml/2006/main" count="52" uniqueCount="52">
  <si>
    <t>Mitropa Cup, Praha, hotel Olympic</t>
  </si>
  <si>
    <t>Návrh rozpočtu</t>
  </si>
  <si>
    <t>Dobrý večer pane Svobodo,</t>
  </si>
  <si>
    <t>tak můj odhad nákladů na rozhodčí vypadá následovně.</t>
  </si>
  <si>
    <t>odměny: 3x9x1000 = 27000</t>
  </si>
  <si>
    <t>cestovné: 4000</t>
  </si>
  <si>
    <t>večeře: 1x9x200 = 1800</t>
  </si>
  <si>
    <t>celkem: 32800</t>
  </si>
  <si>
    <t>Jelikož pořád nevím, kdo tam vlastně bude, tak jsem to napočítal jako odhad horní hranice, ve skutečnosti to může být méně. Bral jsem to tedy, že tam budou tři mezinárodní rozhodčí (odměna 1000 na kolo), kteří si nebudou nárokovat ubytování, ale ten třetí by měl dostat večeři, bude-li chtít. Pro cestovné jsem bral jako referenční bod cestovné Petra Záruby, jakožto jednoho z nejdále bydlících našich rozhodčích, který si minule účtoval 2700 za zpáteční cestu autem. K tomu rezervu pro ty další dva, kteří by se do pětistovky každý mohli vejít.</t>
  </si>
  <si>
    <t>Žádné další výdaje na rozhodčí mě nenapadají. Snad Vám to takhle stačí.</t>
  </si>
  <si>
    <t>Mimochodem, všechno nejlepší k Vašemu jubileu, všiml jsem si toho až dnes.</t>
  </si>
  <si>
    <t>Zdraví,</t>
  </si>
  <si>
    <t>Petr Harasimovič</t>
  </si>
  <si>
    <t>Rozpočet - propagace Mitropa</t>
  </si>
  <si>
    <t>Online přenos s komentářem</t>
  </si>
  <si>
    <t>technické zabezpečení 1) profi řešení kontakt od Bolka, cca 25 000 Kč za 6 dní Corridy jen technika (člověk s kamerami, obrazovkami na promítání, mixážním programem na střih videa, přenos dat přes licenci livestream)</t>
  </si>
  <si>
    <t>komentátor cca 10 000 Kč - to by bylo i v případě, že by přenos nešel online a byl jen na místě pro diváky</t>
  </si>
  <si>
    <t>Reklama - nová média, např. facebook, cca 10 000 Kč</t>
  </si>
  <si>
    <t>Reklama na bilboardech apod. by byla drahá, schůdné řešení naznačené níže pro ME mládeže</t>
  </si>
  <si>
    <t>Ceny pro výherce - ? Výroba Nový Bor ?, upomínkové předměty (dárky)</t>
  </si>
  <si>
    <t>Celkem 30 tisíc + ceny, v případě profi řešení online přenosu 50 tisíc + ceny</t>
  </si>
  <si>
    <t>Nástřel ME mládeže</t>
  </si>
  <si>
    <t>? Reklamní plochy zdarma přes jednání s městem. Náklady pak "jen" s výrobou materiálů, plakátů apod., které by mohli nést reklamní partneři Ave-Kontaktu nebo svazu. Jinak cca 20 000 Kč</t>
  </si>
  <si>
    <t>Pobytové náklady</t>
  </si>
  <si>
    <t>Položka:</t>
  </si>
  <si>
    <t>Kalkulace:</t>
  </si>
  <si>
    <t>dle smlouvy</t>
  </si>
  <si>
    <t>Pořadatel</t>
  </si>
  <si>
    <t>Rozhodčí</t>
  </si>
  <si>
    <t>Propagace</t>
  </si>
  <si>
    <t>dle požadavku KMK</t>
  </si>
  <si>
    <t>Ceny, poháry</t>
  </si>
  <si>
    <t>Parkování</t>
  </si>
  <si>
    <t>Internet</t>
  </si>
  <si>
    <t>Výdaje</t>
  </si>
  <si>
    <t xml:space="preserve">8,5 nocí x 9 družstev x 8 osob x 28 euro </t>
  </si>
  <si>
    <t xml:space="preserve">8,5 nocí x 7,5 družstva x 2 auta x 4 euro </t>
  </si>
  <si>
    <t xml:space="preserve">8,5 nocí x 10 družstev x 4 pokoje x 1 euro </t>
  </si>
  <si>
    <t>Celkem</t>
  </si>
  <si>
    <t>dle požadavku KR</t>
  </si>
  <si>
    <t>odhad</t>
  </si>
  <si>
    <t>Občerstvení</t>
  </si>
  <si>
    <t>9 kol x 84 hráčů x 2 eura</t>
  </si>
  <si>
    <t>Kurz: 1 euro = 27,50 Kč</t>
  </si>
  <si>
    <t>Příjmy</t>
  </si>
  <si>
    <t>Platby výprav</t>
  </si>
  <si>
    <t>Pronájem sálu</t>
  </si>
  <si>
    <t>440 euro</t>
  </si>
  <si>
    <t>Rezerva</t>
  </si>
  <si>
    <t>9 družstev x 8 osob x 250 euro</t>
  </si>
  <si>
    <t>Výsledek</t>
  </si>
  <si>
    <t>18. až 27. června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</si>
</sst>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8" formatCode="#,##0\ &quot;Kč&quot;"/>
    <numFmt numFmtId="169" formatCode="#,##0.00\ &quot;Kč&quot;"/>
  </numFmts>
  <fonts count="3" x14ac:knownFonts="1">
    <font>
      <sz val="11"/>
      <color theme="1"/>
      <name val="Calibri"/>
      <family val="2"/>
      <charset val="238"/>
      <scheme val="minor"/>
    </font>
    <font>
      <b/>
      <sz val="11"/>
      <color theme="1"/>
      <name val="Calibri"/>
      <family val="2"/>
      <charset val="238"/>
      <scheme val="minor"/>
    </font>
    <font>
      <sz val="11"/>
      <color rgb="FF000000"/>
      <name val="Arial"/>
      <family val="2"/>
      <charset val="238"/>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15">
    <xf numFmtId="0" fontId="0" fillId="0" borderId="0" xfId="0"/>
    <xf numFmtId="0" fontId="0" fillId="0" borderId="0" xfId="0" applyAlignment="1">
      <alignment horizontal="left" vertical="center" indent="8"/>
    </xf>
    <xf numFmtId="0" fontId="2" fillId="0" borderId="0" xfId="0" applyFont="1" applyAlignment="1">
      <alignment horizontal="left" vertical="center" indent="8"/>
    </xf>
    <xf numFmtId="0" fontId="2" fillId="0" borderId="0" xfId="0" applyFont="1"/>
    <xf numFmtId="0" fontId="1" fillId="0" borderId="0" xfId="0" applyFont="1"/>
    <xf numFmtId="168" fontId="0" fillId="0" borderId="0" xfId="0" applyNumberFormat="1"/>
    <xf numFmtId="168" fontId="0" fillId="0" borderId="0" xfId="0" applyNumberFormat="1" applyAlignment="1">
      <alignment horizontal="right"/>
    </xf>
    <xf numFmtId="169" fontId="0" fillId="0" borderId="0" xfId="0" applyNumberFormat="1"/>
    <xf numFmtId="0" fontId="0" fillId="0" borderId="0" xfId="0" applyBorder="1"/>
    <xf numFmtId="168" fontId="0" fillId="0" borderId="0" xfId="0" applyNumberFormat="1" applyBorder="1"/>
    <xf numFmtId="168" fontId="1" fillId="0" borderId="0" xfId="0" applyNumberFormat="1" applyFont="1" applyAlignment="1">
      <alignment horizontal="right"/>
    </xf>
    <xf numFmtId="0" fontId="0" fillId="0" borderId="1" xfId="0" applyFont="1" applyFill="1" applyBorder="1"/>
    <xf numFmtId="0" fontId="0" fillId="0" borderId="1" xfId="0" applyFont="1" applyBorder="1"/>
    <xf numFmtId="168" fontId="0" fillId="0" borderId="1" xfId="0" applyNumberFormat="1" applyFont="1" applyBorder="1"/>
    <xf numFmtId="168" fontId="1" fillId="0" borderId="0" xfId="0" applyNumberFormat="1" applyFont="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9"/>
  <sheetViews>
    <sheetView tabSelected="1" workbookViewId="0">
      <selection activeCell="B5" sqref="B5"/>
    </sheetView>
  </sheetViews>
  <sheetFormatPr defaultRowHeight="15" x14ac:dyDescent="0.25"/>
  <cols>
    <col min="1" max="1" width="18.28515625" customWidth="1"/>
    <col min="2" max="2" width="39" customWidth="1"/>
    <col min="3" max="3" width="13.85546875" customWidth="1"/>
  </cols>
  <sheetData>
    <row r="2" spans="1:3" x14ac:dyDescent="0.25">
      <c r="A2" t="s">
        <v>0</v>
      </c>
    </row>
    <row r="4" spans="1:3" x14ac:dyDescent="0.25">
      <c r="A4" t="s">
        <v>51</v>
      </c>
    </row>
    <row r="6" spans="1:3" x14ac:dyDescent="0.25">
      <c r="A6" t="s">
        <v>1</v>
      </c>
    </row>
    <row r="8" spans="1:3" x14ac:dyDescent="0.25">
      <c r="A8" s="4" t="s">
        <v>34</v>
      </c>
    </row>
    <row r="9" spans="1:3" x14ac:dyDescent="0.25">
      <c r="A9" t="s">
        <v>24</v>
      </c>
      <c r="B9" t="s">
        <v>25</v>
      </c>
    </row>
    <row r="10" spans="1:3" x14ac:dyDescent="0.25">
      <c r="A10" t="s">
        <v>23</v>
      </c>
      <c r="B10" t="s">
        <v>35</v>
      </c>
      <c r="C10" s="5">
        <f>8.5*9*8*28*27.5</f>
        <v>471240</v>
      </c>
    </row>
    <row r="11" spans="1:3" x14ac:dyDescent="0.25">
      <c r="A11" t="s">
        <v>27</v>
      </c>
      <c r="B11" t="s">
        <v>26</v>
      </c>
      <c r="C11" s="6">
        <v>30000</v>
      </c>
    </row>
    <row r="12" spans="1:3" x14ac:dyDescent="0.25">
      <c r="A12" t="s">
        <v>28</v>
      </c>
      <c r="B12" t="s">
        <v>39</v>
      </c>
      <c r="C12" s="6">
        <v>32000</v>
      </c>
    </row>
    <row r="13" spans="1:3" x14ac:dyDescent="0.25">
      <c r="A13" t="s">
        <v>29</v>
      </c>
      <c r="B13" t="s">
        <v>30</v>
      </c>
      <c r="C13" s="6">
        <v>30000</v>
      </c>
    </row>
    <row r="14" spans="1:3" x14ac:dyDescent="0.25">
      <c r="A14" t="s">
        <v>31</v>
      </c>
      <c r="B14" t="s">
        <v>40</v>
      </c>
      <c r="C14" s="6">
        <v>30000</v>
      </c>
    </row>
    <row r="15" spans="1:3" x14ac:dyDescent="0.25">
      <c r="A15" t="s">
        <v>41</v>
      </c>
      <c r="B15" t="s">
        <v>42</v>
      </c>
      <c r="C15" s="6">
        <f>9*84*2*27.5</f>
        <v>41580</v>
      </c>
    </row>
    <row r="16" spans="1:3" x14ac:dyDescent="0.25">
      <c r="A16" t="s">
        <v>32</v>
      </c>
      <c r="B16" t="s">
        <v>36</v>
      </c>
      <c r="C16" s="5">
        <f>8.5*7.5*2*4*27.5</f>
        <v>14025</v>
      </c>
    </row>
    <row r="17" spans="1:3" x14ac:dyDescent="0.25">
      <c r="A17" t="s">
        <v>46</v>
      </c>
      <c r="B17" t="s">
        <v>47</v>
      </c>
      <c r="C17" s="5">
        <f>440*27.5</f>
        <v>12100</v>
      </c>
    </row>
    <row r="18" spans="1:3" x14ac:dyDescent="0.25">
      <c r="A18" s="8" t="s">
        <v>33</v>
      </c>
      <c r="B18" s="8" t="s">
        <v>37</v>
      </c>
      <c r="C18" s="9">
        <f>8.5*10*4*1*27.5</f>
        <v>9350</v>
      </c>
    </row>
    <row r="19" spans="1:3" x14ac:dyDescent="0.25">
      <c r="A19" s="11" t="s">
        <v>48</v>
      </c>
      <c r="B19" s="12"/>
      <c r="C19" s="13">
        <v>74705</v>
      </c>
    </row>
    <row r="20" spans="1:3" x14ac:dyDescent="0.25">
      <c r="A20" s="4" t="s">
        <v>38</v>
      </c>
      <c r="B20" s="4"/>
      <c r="C20" s="10">
        <f>SUM(C10:C19)</f>
        <v>745000</v>
      </c>
    </row>
    <row r="21" spans="1:3" x14ac:dyDescent="0.25">
      <c r="C21" s="5"/>
    </row>
    <row r="23" spans="1:3" x14ac:dyDescent="0.25">
      <c r="A23" s="4" t="s">
        <v>44</v>
      </c>
    </row>
    <row r="24" spans="1:3" x14ac:dyDescent="0.25">
      <c r="A24" t="s">
        <v>45</v>
      </c>
      <c r="B24" t="s">
        <v>49</v>
      </c>
      <c r="C24" s="14">
        <f>9*8*250*27.5</f>
        <v>495000</v>
      </c>
    </row>
    <row r="25" spans="1:3" x14ac:dyDescent="0.25">
      <c r="C25" s="7"/>
    </row>
    <row r="26" spans="1:3" x14ac:dyDescent="0.25">
      <c r="A26" s="4" t="s">
        <v>50</v>
      </c>
      <c r="C26" s="14">
        <f>C24-C20</f>
        <v>-250000</v>
      </c>
    </row>
    <row r="29" spans="1:3" x14ac:dyDescent="0.25">
      <c r="A29" t="s">
        <v>43</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21"/>
  <sheetViews>
    <sheetView workbookViewId="0">
      <selection activeCell="A5" sqref="A5:A21"/>
    </sheetView>
  </sheetViews>
  <sheetFormatPr defaultRowHeight="15" x14ac:dyDescent="0.25"/>
  <sheetData>
    <row r="5" spans="1:1" x14ac:dyDescent="0.25">
      <c r="A5" s="2" t="s">
        <v>2</v>
      </c>
    </row>
    <row r="6" spans="1:1" x14ac:dyDescent="0.25">
      <c r="A6" s="1"/>
    </row>
    <row r="7" spans="1:1" x14ac:dyDescent="0.25">
      <c r="A7" s="2" t="s">
        <v>3</v>
      </c>
    </row>
    <row r="8" spans="1:1" x14ac:dyDescent="0.25">
      <c r="A8" s="1"/>
    </row>
    <row r="9" spans="1:1" x14ac:dyDescent="0.25">
      <c r="A9" s="2" t="s">
        <v>4</v>
      </c>
    </row>
    <row r="10" spans="1:1" x14ac:dyDescent="0.25">
      <c r="A10" s="2" t="s">
        <v>5</v>
      </c>
    </row>
    <row r="11" spans="1:1" x14ac:dyDescent="0.25">
      <c r="A11" s="2" t="s">
        <v>6</v>
      </c>
    </row>
    <row r="12" spans="1:1" x14ac:dyDescent="0.25">
      <c r="A12" s="2" t="s">
        <v>7</v>
      </c>
    </row>
    <row r="13" spans="1:1" x14ac:dyDescent="0.25">
      <c r="A13" s="1"/>
    </row>
    <row r="14" spans="1:1" x14ac:dyDescent="0.25">
      <c r="A14" s="2" t="s">
        <v>8</v>
      </c>
    </row>
    <row r="15" spans="1:1" x14ac:dyDescent="0.25">
      <c r="A15" s="1"/>
    </row>
    <row r="16" spans="1:1" x14ac:dyDescent="0.25">
      <c r="A16" s="2" t="s">
        <v>9</v>
      </c>
    </row>
    <row r="17" spans="1:1" x14ac:dyDescent="0.25">
      <c r="A17" s="1"/>
    </row>
    <row r="18" spans="1:1" x14ac:dyDescent="0.25">
      <c r="A18" s="2" t="s">
        <v>10</v>
      </c>
    </row>
    <row r="19" spans="1:1" x14ac:dyDescent="0.25">
      <c r="A19" s="1"/>
    </row>
    <row r="20" spans="1:1" x14ac:dyDescent="0.25">
      <c r="A20" s="2" t="s">
        <v>11</v>
      </c>
    </row>
    <row r="21" spans="1:1" x14ac:dyDescent="0.25">
      <c r="A21" s="3" t="s">
        <v>12</v>
      </c>
    </row>
  </sheetData>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4"/>
  <sheetViews>
    <sheetView workbookViewId="0">
      <selection activeCell="C18" sqref="C18"/>
    </sheetView>
  </sheetViews>
  <sheetFormatPr defaultRowHeight="15" x14ac:dyDescent="0.25"/>
  <sheetData>
    <row r="3" spans="1:2" x14ac:dyDescent="0.25">
      <c r="A3" t="s">
        <v>13</v>
      </c>
    </row>
    <row r="4" spans="1:2" x14ac:dyDescent="0.25">
      <c r="A4" t="s">
        <v>14</v>
      </c>
    </row>
    <row r="5" spans="1:2" x14ac:dyDescent="0.25">
      <c r="B5" t="s">
        <v>15</v>
      </c>
    </row>
    <row r="7" spans="1:2" x14ac:dyDescent="0.25">
      <c r="B7" t="s">
        <v>16</v>
      </c>
    </row>
    <row r="8" spans="1:2" x14ac:dyDescent="0.25">
      <c r="A8" t="s">
        <v>17</v>
      </c>
    </row>
    <row r="9" spans="1:2" x14ac:dyDescent="0.25">
      <c r="A9" t="s">
        <v>18</v>
      </c>
    </row>
    <row r="10" spans="1:2" x14ac:dyDescent="0.25">
      <c r="A10" t="s">
        <v>19</v>
      </c>
    </row>
    <row r="11" spans="1:2" x14ac:dyDescent="0.25">
      <c r="A11" t="s">
        <v>20</v>
      </c>
    </row>
    <row r="13" spans="1:2" x14ac:dyDescent="0.25">
      <c r="A13" t="s">
        <v>21</v>
      </c>
    </row>
    <row r="14" spans="1:2" x14ac:dyDescent="0.25">
      <c r="A14" t="s">
        <v>22</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Rozpočet</vt:lpstr>
      <vt:lpstr>Požadavky KR</vt:lpstr>
      <vt:lpstr>Požadavky KMK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Rosťa</dc:creator>
  <cp:lastModifiedBy>Rosťa</cp:lastModifiedBy>
  <dcterms:created xsi:type="dcterms:W3CDTF">2016-02-09T03:28:31Z</dcterms:created>
  <dcterms:modified xsi:type="dcterms:W3CDTF">2016-02-09T05:12:45Z</dcterms:modified>
</cp:coreProperties>
</file>