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ozlosovani\Maraton A\"/>
    </mc:Choice>
  </mc:AlternateContent>
  <bookViews>
    <workbookView xWindow="0" yWindow="0" windowWidth="28800" windowHeight="12435" activeTab="1"/>
  </bookViews>
  <sheets>
    <sheet name="2016" sheetId="1" r:id="rId1"/>
    <sheet name="print" sheetId="5" r:id="rId2"/>
    <sheet name="rankA" sheetId="2" r:id="rId3"/>
    <sheet name="rankB" sheetId="3" r:id="rId4"/>
    <sheet name="rankC" sheetId="4" r:id="rId5"/>
  </sheets>
  <calcPr calcId="0"/>
</workbook>
</file>

<file path=xl/calcChain.xml><?xml version="1.0" encoding="utf-8"?>
<calcChain xmlns="http://schemas.openxmlformats.org/spreadsheetml/2006/main">
  <c r="M10" i="1" l="1"/>
  <c r="N10" i="1"/>
  <c r="O10" i="1"/>
  <c r="M18" i="1"/>
  <c r="N18" i="1"/>
  <c r="O18" i="1"/>
  <c r="M22" i="1"/>
  <c r="N22" i="1"/>
  <c r="O22" i="1"/>
  <c r="M24" i="1"/>
  <c r="N24" i="1"/>
  <c r="O24" i="1"/>
  <c r="M26" i="1"/>
  <c r="N26" i="1"/>
  <c r="O26" i="1"/>
  <c r="M29" i="1"/>
  <c r="N29" i="1"/>
  <c r="O29" i="1"/>
  <c r="M30" i="1"/>
  <c r="N30" i="1"/>
  <c r="O30" i="1"/>
  <c r="M31" i="1"/>
  <c r="N31" i="1"/>
  <c r="O31" i="1"/>
  <c r="M35" i="1"/>
  <c r="N35" i="1"/>
  <c r="O35" i="1"/>
  <c r="M36" i="1"/>
  <c r="N36" i="1"/>
  <c r="O36" i="1"/>
  <c r="M38" i="1"/>
  <c r="N38" i="1"/>
  <c r="O38" i="1"/>
  <c r="M41" i="1"/>
  <c r="N41" i="1"/>
  <c r="O41" i="1"/>
  <c r="M45" i="1"/>
  <c r="N45" i="1"/>
  <c r="O45" i="1"/>
  <c r="M50" i="1"/>
  <c r="N50" i="1"/>
  <c r="O50" i="1"/>
  <c r="M51" i="1"/>
  <c r="N51" i="1"/>
  <c r="O51" i="1"/>
  <c r="M54" i="1"/>
  <c r="N54" i="1"/>
  <c r="O54" i="1"/>
  <c r="M57" i="1"/>
  <c r="N57" i="1"/>
  <c r="O57" i="1"/>
  <c r="M59" i="1"/>
  <c r="N59" i="1"/>
  <c r="O59" i="1"/>
  <c r="M60" i="1"/>
  <c r="N60" i="1"/>
  <c r="O60" i="1"/>
  <c r="M61" i="1"/>
  <c r="N61" i="1"/>
  <c r="O61" i="1"/>
  <c r="M64" i="1"/>
  <c r="N64" i="1"/>
  <c r="O64" i="1"/>
  <c r="M66" i="1"/>
  <c r="N66" i="1"/>
  <c r="O66" i="1"/>
  <c r="M70" i="1"/>
  <c r="N70" i="1"/>
  <c r="O70" i="1"/>
  <c r="M74" i="1"/>
  <c r="N74" i="1"/>
  <c r="O74" i="1"/>
  <c r="M75" i="1"/>
  <c r="N75" i="1"/>
  <c r="O75" i="1"/>
  <c r="M78" i="1"/>
  <c r="N78" i="1"/>
  <c r="O78" i="1"/>
  <c r="M79" i="1"/>
  <c r="N79" i="1"/>
  <c r="O79" i="1"/>
  <c r="M81" i="1"/>
  <c r="N81" i="1"/>
  <c r="O81" i="1"/>
  <c r="M82" i="1"/>
  <c r="N82" i="1"/>
  <c r="O82" i="1"/>
  <c r="M83" i="1"/>
  <c r="N83" i="1"/>
  <c r="O83" i="1"/>
  <c r="M86" i="1"/>
  <c r="N86" i="1"/>
  <c r="O86" i="1"/>
  <c r="M88" i="1"/>
  <c r="N88" i="1"/>
  <c r="O88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7" i="1"/>
  <c r="N97" i="1"/>
  <c r="O97" i="1"/>
  <c r="M100" i="1"/>
  <c r="N100" i="1"/>
  <c r="O100" i="1"/>
  <c r="J77" i="1"/>
  <c r="M77" i="1" s="1"/>
  <c r="J76" i="1"/>
  <c r="M76" i="1" s="1"/>
  <c r="W10" i="4"/>
  <c r="V10" i="4"/>
  <c r="U10" i="4"/>
  <c r="T10" i="4"/>
  <c r="S10" i="4"/>
  <c r="R10" i="4"/>
  <c r="Q10" i="4"/>
  <c r="P10" i="4"/>
  <c r="O10" i="4"/>
  <c r="N10" i="4"/>
  <c r="M11" i="4" s="1"/>
  <c r="W9" i="4"/>
  <c r="V9" i="4"/>
  <c r="U9" i="4"/>
  <c r="T9" i="4"/>
  <c r="S9" i="4"/>
  <c r="R9" i="4"/>
  <c r="Q9" i="4"/>
  <c r="P9" i="4"/>
  <c r="O9" i="4"/>
  <c r="N9" i="4"/>
  <c r="L11" i="4" s="1"/>
  <c r="W8" i="4"/>
  <c r="V8" i="4"/>
  <c r="U8" i="4"/>
  <c r="T8" i="4"/>
  <c r="S8" i="4"/>
  <c r="R8" i="4"/>
  <c r="Q8" i="4"/>
  <c r="P8" i="4"/>
  <c r="O8" i="4"/>
  <c r="N8" i="4"/>
  <c r="K11" i="4" s="1"/>
  <c r="W7" i="4"/>
  <c r="V7" i="4"/>
  <c r="U7" i="4"/>
  <c r="T7" i="4"/>
  <c r="S7" i="4"/>
  <c r="R7" i="4"/>
  <c r="Q7" i="4"/>
  <c r="P7" i="4"/>
  <c r="O7" i="4"/>
  <c r="N7" i="4"/>
  <c r="J11" i="4" s="1"/>
  <c r="W6" i="4"/>
  <c r="V6" i="4"/>
  <c r="U6" i="4"/>
  <c r="T6" i="4"/>
  <c r="S6" i="4"/>
  <c r="R6" i="4"/>
  <c r="Q6" i="4"/>
  <c r="P6" i="4"/>
  <c r="O6" i="4"/>
  <c r="N6" i="4"/>
  <c r="I11" i="4" s="1"/>
  <c r="W5" i="4"/>
  <c r="V5" i="4"/>
  <c r="U5" i="4"/>
  <c r="T5" i="4"/>
  <c r="S5" i="4"/>
  <c r="R5" i="4"/>
  <c r="Q5" i="4"/>
  <c r="P5" i="4"/>
  <c r="O5" i="4"/>
  <c r="N5" i="4"/>
  <c r="H11" i="4" s="1"/>
  <c r="W4" i="4"/>
  <c r="V4" i="4"/>
  <c r="U4" i="4"/>
  <c r="T4" i="4"/>
  <c r="S4" i="4"/>
  <c r="R4" i="4"/>
  <c r="Q4" i="4"/>
  <c r="P4" i="4"/>
  <c r="O4" i="4"/>
  <c r="X4" i="4" s="1"/>
  <c r="K96" i="1" s="1"/>
  <c r="N96" i="1" s="1"/>
  <c r="N4" i="4"/>
  <c r="G11" i="4" s="1"/>
  <c r="W3" i="4"/>
  <c r="V3" i="4"/>
  <c r="U3" i="4"/>
  <c r="T3" i="4"/>
  <c r="S3" i="4"/>
  <c r="R3" i="4"/>
  <c r="Q3" i="4"/>
  <c r="P3" i="4"/>
  <c r="O3" i="4"/>
  <c r="N3" i="4"/>
  <c r="F11" i="4" s="1"/>
  <c r="W2" i="4"/>
  <c r="V2" i="4"/>
  <c r="U2" i="4"/>
  <c r="T2" i="4"/>
  <c r="S2" i="4"/>
  <c r="R2" i="4"/>
  <c r="Q2" i="4"/>
  <c r="P2" i="4"/>
  <c r="O2" i="4"/>
  <c r="N2" i="4"/>
  <c r="E11" i="4" s="1"/>
  <c r="X9" i="4" l="1"/>
  <c r="K87" i="1" s="1"/>
  <c r="N87" i="1" s="1"/>
  <c r="X10" i="4"/>
  <c r="K99" i="1" s="1"/>
  <c r="N99" i="1" s="1"/>
  <c r="J99" i="1"/>
  <c r="M99" i="1" s="1"/>
  <c r="J87" i="1"/>
  <c r="M87" i="1" s="1"/>
  <c r="X6" i="4"/>
  <c r="K85" i="1" s="1"/>
  <c r="N85" i="1" s="1"/>
  <c r="J85" i="1"/>
  <c r="M85" i="1" s="1"/>
  <c r="X3" i="4"/>
  <c r="K80" i="1" s="1"/>
  <c r="N80" i="1" s="1"/>
  <c r="X7" i="4"/>
  <c r="K77" i="1" s="1"/>
  <c r="N77" i="1" s="1"/>
  <c r="AD7" i="4"/>
  <c r="AD8" i="4"/>
  <c r="AD4" i="4"/>
  <c r="X5" i="4"/>
  <c r="K76" i="1" s="1"/>
  <c r="N76" i="1" s="1"/>
  <c r="X8" i="4"/>
  <c r="K98" i="1" s="1"/>
  <c r="N98" i="1" s="1"/>
  <c r="J98" i="1"/>
  <c r="M98" i="1" s="1"/>
  <c r="J84" i="1"/>
  <c r="M84" i="1" s="1"/>
  <c r="X2" i="4"/>
  <c r="K84" i="1" s="1"/>
  <c r="N84" i="1" s="1"/>
  <c r="J80" i="1"/>
  <c r="M80" i="1" s="1"/>
  <c r="J96" i="1"/>
  <c r="M96" i="1" s="1"/>
  <c r="Z7" i="4"/>
  <c r="Z4" i="4"/>
  <c r="Z8" i="4"/>
  <c r="AA10" i="4"/>
  <c r="AA6" i="4"/>
  <c r="AA2" i="4"/>
  <c r="AA9" i="4"/>
  <c r="AA5" i="4"/>
  <c r="AA8" i="4"/>
  <c r="AA4" i="4"/>
  <c r="AA7" i="4"/>
  <c r="AA3" i="4"/>
  <c r="AG8" i="4"/>
  <c r="AG4" i="4"/>
  <c r="AG7" i="4"/>
  <c r="AG3" i="4"/>
  <c r="AG5" i="4"/>
  <c r="AG10" i="4"/>
  <c r="AG6" i="4"/>
  <c r="AG2" i="4"/>
  <c r="AG9" i="4"/>
  <c r="AB9" i="4"/>
  <c r="AB5" i="4"/>
  <c r="AB6" i="4"/>
  <c r="AB8" i="4"/>
  <c r="AB4" i="4"/>
  <c r="AB7" i="4"/>
  <c r="AB3" i="4"/>
  <c r="AB10" i="4"/>
  <c r="AB2" i="4"/>
  <c r="AC8" i="4"/>
  <c r="AC4" i="4"/>
  <c r="AC7" i="4"/>
  <c r="AC3" i="4"/>
  <c r="AC10" i="4"/>
  <c r="AC6" i="4"/>
  <c r="AC2" i="4"/>
  <c r="AC9" i="4"/>
  <c r="AC5" i="4"/>
  <c r="AE10" i="4"/>
  <c r="AE6" i="4"/>
  <c r="AE2" i="4"/>
  <c r="AE3" i="4"/>
  <c r="AE9" i="4"/>
  <c r="AE5" i="4"/>
  <c r="AE7" i="4"/>
  <c r="AE8" i="4"/>
  <c r="AE4" i="4"/>
  <c r="AF9" i="4"/>
  <c r="AF5" i="4"/>
  <c r="AF2" i="4"/>
  <c r="AF8" i="4"/>
  <c r="AF4" i="4"/>
  <c r="AF10" i="4"/>
  <c r="AF7" i="4"/>
  <c r="AF3" i="4"/>
  <c r="AF6" i="4"/>
  <c r="Y8" i="4"/>
  <c r="Y4" i="4"/>
  <c r="Y7" i="4"/>
  <c r="Y3" i="4"/>
  <c r="Y5" i="4"/>
  <c r="Y10" i="4"/>
  <c r="Y6" i="4"/>
  <c r="Y2" i="4"/>
  <c r="Y9" i="4"/>
  <c r="Z5" i="4"/>
  <c r="AD5" i="4"/>
  <c r="Z9" i="4"/>
  <c r="AD9" i="4"/>
  <c r="Z2" i="4"/>
  <c r="AD2" i="4"/>
  <c r="Z6" i="4"/>
  <c r="AD6" i="4"/>
  <c r="Z10" i="4"/>
  <c r="AD10" i="4"/>
  <c r="Z3" i="4"/>
  <c r="AD3" i="4"/>
  <c r="AH4" i="4" l="1"/>
  <c r="L96" i="1" s="1"/>
  <c r="O96" i="1" s="1"/>
  <c r="AH9" i="4"/>
  <c r="L87" i="1" s="1"/>
  <c r="O87" i="1" s="1"/>
  <c r="AH8" i="4"/>
  <c r="L98" i="1" s="1"/>
  <c r="O98" i="1" s="1"/>
  <c r="AH5" i="4"/>
  <c r="L76" i="1" s="1"/>
  <c r="O76" i="1" s="1"/>
  <c r="AH2" i="4"/>
  <c r="L84" i="1" s="1"/>
  <c r="O84" i="1" s="1"/>
  <c r="AH3" i="4"/>
  <c r="L80" i="1" s="1"/>
  <c r="O80" i="1" s="1"/>
  <c r="AH10" i="4"/>
  <c r="L99" i="1" s="1"/>
  <c r="O99" i="1" s="1"/>
  <c r="AH6" i="4"/>
  <c r="L85" i="1" s="1"/>
  <c r="O85" i="1" s="1"/>
  <c r="AH7" i="4"/>
  <c r="L77" i="1" s="1"/>
  <c r="O77" i="1" s="1"/>
  <c r="J39" i="1" l="1"/>
  <c r="M39" i="1" s="1"/>
  <c r="K39" i="1"/>
  <c r="N39" i="1" s="1"/>
  <c r="L39" i="1"/>
  <c r="O39" i="1" s="1"/>
  <c r="J40" i="1"/>
  <c r="M40" i="1" s="1"/>
  <c r="K40" i="1"/>
  <c r="N40" i="1" s="1"/>
  <c r="L40" i="1"/>
  <c r="O40" i="1" s="1"/>
  <c r="J42" i="1"/>
  <c r="M42" i="1" s="1"/>
  <c r="K42" i="1"/>
  <c r="N42" i="1" s="1"/>
  <c r="L42" i="1"/>
  <c r="O42" i="1" s="1"/>
  <c r="J43" i="1"/>
  <c r="M43" i="1" s="1"/>
  <c r="K43" i="1"/>
  <c r="N43" i="1" s="1"/>
  <c r="L43" i="1"/>
  <c r="O43" i="1" s="1"/>
  <c r="J44" i="1"/>
  <c r="M44" i="1" s="1"/>
  <c r="K44" i="1"/>
  <c r="N44" i="1" s="1"/>
  <c r="L44" i="1"/>
  <c r="O44" i="1" s="1"/>
  <c r="J46" i="1"/>
  <c r="M46" i="1" s="1"/>
  <c r="K46" i="1"/>
  <c r="N46" i="1" s="1"/>
  <c r="L46" i="1"/>
  <c r="O46" i="1" s="1"/>
  <c r="J47" i="1"/>
  <c r="M47" i="1" s="1"/>
  <c r="K47" i="1"/>
  <c r="N47" i="1" s="1"/>
  <c r="L47" i="1"/>
  <c r="O47" i="1" s="1"/>
  <c r="J48" i="1"/>
  <c r="M48" i="1" s="1"/>
  <c r="K48" i="1"/>
  <c r="N48" i="1" s="1"/>
  <c r="L48" i="1"/>
  <c r="O48" i="1" s="1"/>
  <c r="J49" i="1"/>
  <c r="M49" i="1" s="1"/>
  <c r="K49" i="1"/>
  <c r="N49" i="1" s="1"/>
  <c r="L49" i="1"/>
  <c r="O49" i="1" s="1"/>
  <c r="J52" i="1"/>
  <c r="M52" i="1" s="1"/>
  <c r="K52" i="1"/>
  <c r="N52" i="1" s="1"/>
  <c r="L52" i="1"/>
  <c r="O52" i="1" s="1"/>
  <c r="J53" i="1"/>
  <c r="M53" i="1" s="1"/>
  <c r="K53" i="1"/>
  <c r="N53" i="1" s="1"/>
  <c r="L53" i="1"/>
  <c r="O53" i="1" s="1"/>
  <c r="J55" i="1"/>
  <c r="M55" i="1" s="1"/>
  <c r="K55" i="1"/>
  <c r="N55" i="1" s="1"/>
  <c r="L55" i="1"/>
  <c r="O55" i="1" s="1"/>
  <c r="J56" i="1"/>
  <c r="M56" i="1" s="1"/>
  <c r="K56" i="1"/>
  <c r="N56" i="1" s="1"/>
  <c r="L56" i="1"/>
  <c r="O56" i="1" s="1"/>
  <c r="J58" i="1"/>
  <c r="M58" i="1" s="1"/>
  <c r="K58" i="1"/>
  <c r="N58" i="1" s="1"/>
  <c r="L58" i="1"/>
  <c r="O58" i="1" s="1"/>
  <c r="J62" i="1"/>
  <c r="M62" i="1" s="1"/>
  <c r="K62" i="1"/>
  <c r="N62" i="1" s="1"/>
  <c r="L62" i="1"/>
  <c r="O62" i="1" s="1"/>
  <c r="J63" i="1"/>
  <c r="M63" i="1" s="1"/>
  <c r="K63" i="1"/>
  <c r="N63" i="1" s="1"/>
  <c r="L63" i="1"/>
  <c r="O63" i="1" s="1"/>
  <c r="J65" i="1"/>
  <c r="M65" i="1" s="1"/>
  <c r="K65" i="1"/>
  <c r="N65" i="1" s="1"/>
  <c r="L65" i="1"/>
  <c r="O65" i="1" s="1"/>
  <c r="J67" i="1"/>
  <c r="M67" i="1" s="1"/>
  <c r="K67" i="1"/>
  <c r="N67" i="1" s="1"/>
  <c r="L67" i="1"/>
  <c r="O67" i="1" s="1"/>
  <c r="J68" i="1"/>
  <c r="M68" i="1" s="1"/>
  <c r="K68" i="1"/>
  <c r="N68" i="1" s="1"/>
  <c r="L68" i="1"/>
  <c r="O68" i="1" s="1"/>
  <c r="J69" i="1"/>
  <c r="M69" i="1" s="1"/>
  <c r="K69" i="1"/>
  <c r="N69" i="1" s="1"/>
  <c r="L69" i="1"/>
  <c r="O69" i="1" s="1"/>
  <c r="J71" i="1"/>
  <c r="M71" i="1" s="1"/>
  <c r="K71" i="1"/>
  <c r="N71" i="1" s="1"/>
  <c r="L71" i="1"/>
  <c r="O71" i="1" s="1"/>
  <c r="J72" i="1"/>
  <c r="M72" i="1" s="1"/>
  <c r="K72" i="1"/>
  <c r="N72" i="1" s="1"/>
  <c r="L72" i="1"/>
  <c r="O72" i="1" s="1"/>
  <c r="J73" i="1"/>
  <c r="M73" i="1" s="1"/>
  <c r="K73" i="1"/>
  <c r="N73" i="1" s="1"/>
  <c r="L73" i="1"/>
  <c r="O73" i="1" s="1"/>
  <c r="K37" i="1"/>
  <c r="N37" i="1" s="1"/>
  <c r="L37" i="1"/>
  <c r="O37" i="1" s="1"/>
  <c r="J37" i="1"/>
  <c r="M37" i="1" s="1"/>
  <c r="J3" i="1"/>
  <c r="M3" i="1" s="1"/>
  <c r="J4" i="1"/>
  <c r="M4" i="1" s="1"/>
  <c r="K4" i="1"/>
  <c r="N4" i="1" s="1"/>
  <c r="L4" i="1"/>
  <c r="O4" i="1" s="1"/>
  <c r="J5" i="1"/>
  <c r="M5" i="1" s="1"/>
  <c r="K5" i="1"/>
  <c r="N5" i="1" s="1"/>
  <c r="L5" i="1"/>
  <c r="O5" i="1" s="1"/>
  <c r="J6" i="1"/>
  <c r="M6" i="1" s="1"/>
  <c r="K6" i="1"/>
  <c r="N6" i="1" s="1"/>
  <c r="L6" i="1"/>
  <c r="O6" i="1" s="1"/>
  <c r="J7" i="1"/>
  <c r="M7" i="1" s="1"/>
  <c r="K7" i="1"/>
  <c r="N7" i="1" s="1"/>
  <c r="L7" i="1"/>
  <c r="O7" i="1" s="1"/>
  <c r="J8" i="1"/>
  <c r="M8" i="1" s="1"/>
  <c r="K8" i="1"/>
  <c r="N8" i="1" s="1"/>
  <c r="L8" i="1"/>
  <c r="O8" i="1" s="1"/>
  <c r="J9" i="1"/>
  <c r="M9" i="1" s="1"/>
  <c r="K9" i="1"/>
  <c r="N9" i="1" s="1"/>
  <c r="L9" i="1"/>
  <c r="O9" i="1" s="1"/>
  <c r="J11" i="1"/>
  <c r="M11" i="1" s="1"/>
  <c r="K11" i="1"/>
  <c r="N11" i="1" s="1"/>
  <c r="L11" i="1"/>
  <c r="O11" i="1" s="1"/>
  <c r="J12" i="1"/>
  <c r="M12" i="1" s="1"/>
  <c r="K12" i="1"/>
  <c r="N12" i="1" s="1"/>
  <c r="L12" i="1"/>
  <c r="O12" i="1" s="1"/>
  <c r="J13" i="1"/>
  <c r="M13" i="1" s="1"/>
  <c r="K13" i="1"/>
  <c r="N13" i="1" s="1"/>
  <c r="L13" i="1"/>
  <c r="O13" i="1" s="1"/>
  <c r="J14" i="1"/>
  <c r="M14" i="1" s="1"/>
  <c r="K14" i="1"/>
  <c r="N14" i="1" s="1"/>
  <c r="L14" i="1"/>
  <c r="O14" i="1" s="1"/>
  <c r="J15" i="1"/>
  <c r="M15" i="1" s="1"/>
  <c r="K15" i="1"/>
  <c r="N15" i="1" s="1"/>
  <c r="L15" i="1"/>
  <c r="O15" i="1" s="1"/>
  <c r="J16" i="1"/>
  <c r="M16" i="1" s="1"/>
  <c r="K16" i="1"/>
  <c r="N16" i="1" s="1"/>
  <c r="L16" i="1"/>
  <c r="O16" i="1" s="1"/>
  <c r="J17" i="1"/>
  <c r="M17" i="1" s="1"/>
  <c r="K17" i="1"/>
  <c r="N17" i="1" s="1"/>
  <c r="L17" i="1"/>
  <c r="O17" i="1" s="1"/>
  <c r="J19" i="1"/>
  <c r="M19" i="1" s="1"/>
  <c r="K19" i="1"/>
  <c r="N19" i="1" s="1"/>
  <c r="L19" i="1"/>
  <c r="O19" i="1" s="1"/>
  <c r="J20" i="1"/>
  <c r="M20" i="1" s="1"/>
  <c r="K20" i="1"/>
  <c r="N20" i="1" s="1"/>
  <c r="L20" i="1"/>
  <c r="O20" i="1" s="1"/>
  <c r="J21" i="1"/>
  <c r="M21" i="1" s="1"/>
  <c r="K21" i="1"/>
  <c r="N21" i="1" s="1"/>
  <c r="L21" i="1"/>
  <c r="O21" i="1" s="1"/>
  <c r="J23" i="1"/>
  <c r="M23" i="1" s="1"/>
  <c r="K23" i="1"/>
  <c r="N23" i="1" s="1"/>
  <c r="L23" i="1"/>
  <c r="O23" i="1" s="1"/>
  <c r="J25" i="1"/>
  <c r="M25" i="1" s="1"/>
  <c r="K25" i="1"/>
  <c r="N25" i="1" s="1"/>
  <c r="L25" i="1"/>
  <c r="O25" i="1" s="1"/>
  <c r="J27" i="1"/>
  <c r="M27" i="1" s="1"/>
  <c r="K27" i="1"/>
  <c r="N27" i="1" s="1"/>
  <c r="L27" i="1"/>
  <c r="O27" i="1" s="1"/>
  <c r="J28" i="1"/>
  <c r="M28" i="1" s="1"/>
  <c r="K28" i="1"/>
  <c r="N28" i="1" s="1"/>
  <c r="L28" i="1"/>
  <c r="O28" i="1" s="1"/>
  <c r="J32" i="1"/>
  <c r="M32" i="1" s="1"/>
  <c r="K32" i="1"/>
  <c r="N32" i="1" s="1"/>
  <c r="L32" i="1"/>
  <c r="O32" i="1" s="1"/>
  <c r="J33" i="1"/>
  <c r="M33" i="1" s="1"/>
  <c r="K33" i="1"/>
  <c r="N33" i="1" s="1"/>
  <c r="L33" i="1"/>
  <c r="O33" i="1" s="1"/>
  <c r="J34" i="1"/>
  <c r="M34" i="1" s="1"/>
  <c r="K34" i="1"/>
  <c r="N34" i="1" s="1"/>
  <c r="L34" i="1"/>
  <c r="O34" i="1" s="1"/>
  <c r="K3" i="1"/>
  <c r="N3" i="1" s="1"/>
  <c r="L3" i="1"/>
  <c r="O3" i="1" s="1"/>
</calcChain>
</file>

<file path=xl/sharedStrings.xml><?xml version="1.0" encoding="utf-8"?>
<sst xmlns="http://schemas.openxmlformats.org/spreadsheetml/2006/main" count="703" uniqueCount="139">
  <si>
    <t>Plat Vojtech</t>
  </si>
  <si>
    <t>CZE</t>
  </si>
  <si>
    <t>IM</t>
  </si>
  <si>
    <t>Kononenko Dmitry</t>
  </si>
  <si>
    <t>UKR</t>
  </si>
  <si>
    <t>GM</t>
  </si>
  <si>
    <t>Gahan M G</t>
  </si>
  <si>
    <t>IND</t>
  </si>
  <si>
    <t>Zwardon Vojtech</t>
  </si>
  <si>
    <t>Cerveny Martin</t>
  </si>
  <si>
    <t>Spalir Jernej</t>
  </si>
  <si>
    <t>SLO</t>
  </si>
  <si>
    <t>FM</t>
  </si>
  <si>
    <t>Mohammad Nubairshah Shaikh</t>
  </si>
  <si>
    <t>Kourousis Epaminondas</t>
  </si>
  <si>
    <t>Lokander Martin</t>
  </si>
  <si>
    <t>SWE</t>
  </si>
  <si>
    <t>Domogaev Sergey</t>
  </si>
  <si>
    <t>RUS</t>
  </si>
  <si>
    <t>Swicarz Maciej</t>
  </si>
  <si>
    <t>POL</t>
  </si>
  <si>
    <t>Yagupov Igor</t>
  </si>
  <si>
    <t>Tomazini Zan</t>
  </si>
  <si>
    <t>Kulon Klaudia</t>
  </si>
  <si>
    <t>WGM</t>
  </si>
  <si>
    <t>Antonio Viani D'cunha</t>
  </si>
  <si>
    <t>Novotny Michal</t>
  </si>
  <si>
    <t>Tokranovs Dmitrijs</t>
  </si>
  <si>
    <t>LAT</t>
  </si>
  <si>
    <t>Raja Harshit</t>
  </si>
  <si>
    <t>Tukubayev K</t>
  </si>
  <si>
    <t>KAZ</t>
  </si>
  <si>
    <t>Suliborski Jakub</t>
  </si>
  <si>
    <t>Dvorak Adam</t>
  </si>
  <si>
    <t>Puranik Abhimanyu</t>
  </si>
  <si>
    <t>Kolmakov Pavel</t>
  </si>
  <si>
    <t>Zurkowski Andrzej</t>
  </si>
  <si>
    <t>Rosenbaum Vit</t>
  </si>
  <si>
    <t>Vyprachticky David</t>
  </si>
  <si>
    <t>Kowalec Maciej</t>
  </si>
  <si>
    <t>Krupicka Josef</t>
  </si>
  <si>
    <t>Pilch Roman</t>
  </si>
  <si>
    <t>Buchcar Tomas</t>
  </si>
  <si>
    <t>Groehn Andreas</t>
  </si>
  <si>
    <t>GER</t>
  </si>
  <si>
    <t>Kardoeus David</t>
  </si>
  <si>
    <t>Reznicek Dominik</t>
  </si>
  <si>
    <t>Kratky Josef</t>
  </si>
  <si>
    <t>Lucovnik Tilen</t>
  </si>
  <si>
    <t>Hanus Michal</t>
  </si>
  <si>
    <t>Ciolek Andreas</t>
  </si>
  <si>
    <t>Ptacek Lubos</t>
  </si>
  <si>
    <t>Flasar Jaroslav</t>
  </si>
  <si>
    <t>Boehning Kilian</t>
  </si>
  <si>
    <t>Vesely Vitek</t>
  </si>
  <si>
    <t>Ilandzisf Spyridon</t>
  </si>
  <si>
    <t>GRE</t>
  </si>
  <si>
    <t>Rusnak Jan</t>
  </si>
  <si>
    <t>Mejzlik Vojtech</t>
  </si>
  <si>
    <t>Cagara Paulina</t>
  </si>
  <si>
    <t>Hajek Jiri</t>
  </si>
  <si>
    <t>Jezek Adam</t>
  </si>
  <si>
    <t>Motyl Tomasz</t>
  </si>
  <si>
    <t>Balazs Balint</t>
  </si>
  <si>
    <t>Tishova Svetlana</t>
  </si>
  <si>
    <t>Svizensky Lubos</t>
  </si>
  <si>
    <t>Novy Daniel</t>
  </si>
  <si>
    <t>Vavra Michal</t>
  </si>
  <si>
    <t>Wachinger David</t>
  </si>
  <si>
    <t>Holy Filip</t>
  </si>
  <si>
    <t>Ruzicka Josef</t>
  </si>
  <si>
    <t>Laubrock Paul</t>
  </si>
  <si>
    <t>Muller Petr</t>
  </si>
  <si>
    <t>Czyz Artur</t>
  </si>
  <si>
    <t>Darnell Anton</t>
  </si>
  <si>
    <t>Nosek Filip</t>
  </si>
  <si>
    <t>Svoboda Petr</t>
  </si>
  <si>
    <t>Novak Jiri</t>
  </si>
  <si>
    <t>Petranek Marian</t>
  </si>
  <si>
    <t>Chowaniec Artur</t>
  </si>
  <si>
    <t>Lorenc Adam</t>
  </si>
  <si>
    <t>Alvermann Christian</t>
  </si>
  <si>
    <t>Singh Marvin</t>
  </si>
  <si>
    <t>Navratil Jiri</t>
  </si>
  <si>
    <t>Zacek Petr</t>
  </si>
  <si>
    <t>Hoppe Andreas</t>
  </si>
  <si>
    <t>Malaska Karel</t>
  </si>
  <si>
    <t>Hodan Jiri</t>
  </si>
  <si>
    <t>Hess Pavel</t>
  </si>
  <si>
    <t>Dehner Christian</t>
  </si>
  <si>
    <t>Bukacek Lubomir</t>
  </si>
  <si>
    <t>Prokop Jiri</t>
  </si>
  <si>
    <t>Dagge Niclas</t>
  </si>
  <si>
    <t>Brunner Sophia</t>
  </si>
  <si>
    <t>Volny Patrik</t>
  </si>
  <si>
    <t>Papacek Milos</t>
  </si>
  <si>
    <t>Balazs Kata</t>
  </si>
  <si>
    <t>Bilau Max</t>
  </si>
  <si>
    <t>Ter Stal Sven</t>
  </si>
  <si>
    <t>Petersohn Sadko</t>
  </si>
  <si>
    <t>Gysson Jyrgen</t>
  </si>
  <si>
    <t>EST</t>
  </si>
  <si>
    <t>Scheidt Mike Niklas</t>
  </si>
  <si>
    <t>Miszori Yannick</t>
  </si>
  <si>
    <t>Bertram Karsten</t>
  </si>
  <si>
    <t>Brunner Alexander</t>
  </si>
  <si>
    <t>Zadrazil Filip</t>
  </si>
  <si>
    <t>Ter Stal Lars</t>
  </si>
  <si>
    <t>Bilek Thomas</t>
  </si>
  <si>
    <t>Kotlant Tomas</t>
  </si>
  <si>
    <t>Volk Robin</t>
  </si>
  <si>
    <t>Nagel Philipp</t>
  </si>
  <si>
    <t>Winiecki Jona John</t>
  </si>
  <si>
    <t>Rank.</t>
  </si>
  <si>
    <t>Name</t>
  </si>
  <si>
    <t>Fed</t>
  </si>
  <si>
    <t>Tit</t>
  </si>
  <si>
    <t>ELO</t>
  </si>
  <si>
    <t>pt</t>
  </si>
  <si>
    <t>+</t>
  </si>
  <si>
    <t>sb.</t>
  </si>
  <si>
    <t>1st. part</t>
  </si>
  <si>
    <t>2nd part</t>
  </si>
  <si>
    <t>A</t>
  </si>
  <si>
    <t>C</t>
  </si>
  <si>
    <t>B</t>
  </si>
  <si>
    <t>body</t>
  </si>
  <si>
    <t>sb2</t>
  </si>
  <si>
    <t>sb3</t>
  </si>
  <si>
    <t>sb4</t>
  </si>
  <si>
    <t>sb5</t>
  </si>
  <si>
    <t>sb6</t>
  </si>
  <si>
    <t>sb7</t>
  </si>
  <si>
    <t>sb8</t>
  </si>
  <si>
    <t>sb9</t>
  </si>
  <si>
    <t>sb</t>
  </si>
  <si>
    <t>sb10</t>
  </si>
  <si>
    <t>summary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</si>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</sst>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O100"/>
    </sheetView>
  </sheetViews>
  <sheetFormatPr defaultRowHeight="15" x14ac:dyDescent="0.25"/>
  <cols>
    <col min="2" max="2" width="29" bestFit="1" customWidth="1"/>
    <col min="3" max="3" width="4.85546875" bestFit="1" customWidth="1"/>
    <col min="4" max="4" width="5.85546875" bestFit="1" customWidth="1"/>
    <col min="5" max="6" width="5" bestFit="1" customWidth="1"/>
    <col min="7" max="7" width="3" bestFit="1" customWidth="1"/>
    <col min="8" max="8" width="8" bestFit="1" customWidth="1"/>
    <col min="10" max="10" width="7.5703125" customWidth="1"/>
  </cols>
  <sheetData>
    <row r="1" spans="1:15" x14ac:dyDescent="0.25">
      <c r="F1" s="1" t="s">
        <v>121</v>
      </c>
      <c r="G1" s="1"/>
      <c r="H1" s="1"/>
      <c r="I1" s="1" t="s">
        <v>122</v>
      </c>
      <c r="J1" s="1"/>
      <c r="K1" s="1"/>
      <c r="L1" s="1"/>
      <c r="M1" s="1" t="s">
        <v>137</v>
      </c>
      <c r="N1" s="1"/>
      <c r="O1" s="1"/>
    </row>
    <row r="2" spans="1:15" x14ac:dyDescent="0.25">
      <c r="A2" t="s">
        <v>113</v>
      </c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138</v>
      </c>
      <c r="J2" t="s">
        <v>118</v>
      </c>
      <c r="K2" t="s">
        <v>119</v>
      </c>
      <c r="L2" t="s">
        <v>120</v>
      </c>
      <c r="M2" t="s">
        <v>118</v>
      </c>
      <c r="N2" t="s">
        <v>119</v>
      </c>
      <c r="O2" t="s">
        <v>120</v>
      </c>
    </row>
    <row r="3" spans="1:15" x14ac:dyDescent="0.25">
      <c r="A3">
        <v>1</v>
      </c>
      <c r="B3" t="s">
        <v>0</v>
      </c>
      <c r="C3" t="s">
        <v>1</v>
      </c>
      <c r="D3" t="s">
        <v>2</v>
      </c>
      <c r="E3">
        <v>2603</v>
      </c>
      <c r="F3">
        <v>92.5</v>
      </c>
      <c r="G3">
        <v>89</v>
      </c>
      <c r="H3">
        <v>4355.75</v>
      </c>
      <c r="I3" t="s">
        <v>123</v>
      </c>
      <c r="J3">
        <f>INDEX(rankA!I$1:I$24,MATCH('2016'!$B3,rankA!$C$1:$C$24,0),1)</f>
        <v>18.5</v>
      </c>
      <c r="K3">
        <f>INDEX(rankA!J$1:J$24,MATCH('2016'!$B3,rankA!$C$1:$C$24,0),1)</f>
        <v>16</v>
      </c>
      <c r="L3">
        <f>INDEX(rankA!K$1:K$24,MATCH('2016'!$B3,rankA!$C$1:$C$24,0),1)</f>
        <v>189.5</v>
      </c>
      <c r="M3">
        <f>SUM(J3,F3)</f>
        <v>111</v>
      </c>
      <c r="N3">
        <f t="shared" ref="N3:O3" si="0">SUM(K3,G3)</f>
        <v>105</v>
      </c>
      <c r="O3">
        <f t="shared" si="0"/>
        <v>4545.25</v>
      </c>
    </row>
    <row r="4" spans="1:15" x14ac:dyDescent="0.25">
      <c r="A4">
        <v>2</v>
      </c>
      <c r="B4" t="s">
        <v>3</v>
      </c>
      <c r="C4" t="s">
        <v>4</v>
      </c>
      <c r="D4" t="s">
        <v>5</v>
      </c>
      <c r="E4">
        <v>2706</v>
      </c>
      <c r="F4">
        <v>90</v>
      </c>
      <c r="G4">
        <v>87</v>
      </c>
      <c r="H4">
        <v>4142.25</v>
      </c>
      <c r="I4" t="s">
        <v>123</v>
      </c>
      <c r="J4">
        <f>INDEX(rankA!I$1:I$24,MATCH('2016'!$B4,rankA!$C$1:$C$24,0),1)</f>
        <v>21.5</v>
      </c>
      <c r="K4">
        <f>INDEX(rankA!J$1:J$24,MATCH('2016'!$B4,rankA!$C$1:$C$24,0),1)</f>
        <v>21</v>
      </c>
      <c r="L4">
        <f>INDEX(rankA!K$1:K$24,MATCH('2016'!$B4,rankA!$C$1:$C$24,0),1)</f>
        <v>233.25</v>
      </c>
      <c r="M4">
        <f t="shared" ref="M4:M67" si="1">SUM(J4,F4)</f>
        <v>111.5</v>
      </c>
      <c r="N4">
        <f t="shared" ref="N4:N67" si="2">SUM(K4,G4)</f>
        <v>108</v>
      </c>
      <c r="O4">
        <f t="shared" ref="O4:O67" si="3">SUM(L4,H4)</f>
        <v>4375.5</v>
      </c>
    </row>
    <row r="5" spans="1:15" x14ac:dyDescent="0.25">
      <c r="A5">
        <v>3</v>
      </c>
      <c r="B5" t="s">
        <v>6</v>
      </c>
      <c r="C5" t="s">
        <v>7</v>
      </c>
      <c r="E5">
        <v>2269</v>
      </c>
      <c r="F5">
        <v>86.5</v>
      </c>
      <c r="G5">
        <v>84</v>
      </c>
      <c r="H5">
        <v>3870.25</v>
      </c>
      <c r="I5" t="s">
        <v>123</v>
      </c>
      <c r="J5">
        <f>INDEX(rankA!I$1:I$24,MATCH('2016'!$B5,rankA!$C$1:$C$24,0),1)</f>
        <v>12</v>
      </c>
      <c r="K5">
        <f>INDEX(rankA!J$1:J$24,MATCH('2016'!$B5,rankA!$C$1:$C$24,0),1)</f>
        <v>10</v>
      </c>
      <c r="L5">
        <f>INDEX(rankA!K$1:K$24,MATCH('2016'!$B5,rankA!$C$1:$C$24,0),1)</f>
        <v>112</v>
      </c>
      <c r="M5">
        <f t="shared" si="1"/>
        <v>98.5</v>
      </c>
      <c r="N5">
        <f t="shared" si="2"/>
        <v>94</v>
      </c>
      <c r="O5">
        <f t="shared" si="3"/>
        <v>3982.25</v>
      </c>
    </row>
    <row r="6" spans="1:15" x14ac:dyDescent="0.25">
      <c r="A6">
        <v>4</v>
      </c>
      <c r="B6" t="s">
        <v>8</v>
      </c>
      <c r="C6" t="s">
        <v>1</v>
      </c>
      <c r="D6" t="s">
        <v>2</v>
      </c>
      <c r="E6">
        <v>2436</v>
      </c>
      <c r="F6">
        <v>86.5</v>
      </c>
      <c r="G6">
        <v>83</v>
      </c>
      <c r="H6">
        <v>3885.25</v>
      </c>
      <c r="I6" t="s">
        <v>123</v>
      </c>
      <c r="J6">
        <f>INDEX(rankA!I$1:I$24,MATCH('2016'!$B6,rankA!$C$1:$C$24,0),1)</f>
        <v>16.5</v>
      </c>
      <c r="K6">
        <f>INDEX(rankA!J$1:J$24,MATCH('2016'!$B6,rankA!$C$1:$C$24,0),1)</f>
        <v>14</v>
      </c>
      <c r="L6">
        <f>INDEX(rankA!K$1:K$24,MATCH('2016'!$B6,rankA!$C$1:$C$24,0),1)</f>
        <v>168.25</v>
      </c>
      <c r="M6">
        <f t="shared" si="1"/>
        <v>103</v>
      </c>
      <c r="N6">
        <f t="shared" si="2"/>
        <v>97</v>
      </c>
      <c r="O6">
        <f t="shared" si="3"/>
        <v>4053.5</v>
      </c>
    </row>
    <row r="7" spans="1:15" x14ac:dyDescent="0.25">
      <c r="A7">
        <v>5</v>
      </c>
      <c r="B7" t="s">
        <v>9</v>
      </c>
      <c r="C7" t="s">
        <v>1</v>
      </c>
      <c r="D7" t="s">
        <v>2</v>
      </c>
      <c r="E7">
        <v>2451</v>
      </c>
      <c r="F7">
        <v>85.5</v>
      </c>
      <c r="G7">
        <v>84</v>
      </c>
      <c r="H7">
        <v>3836.75</v>
      </c>
      <c r="I7" t="s">
        <v>123</v>
      </c>
      <c r="J7">
        <f>INDEX(rankA!I$1:I$24,MATCH('2016'!$B7,rankA!$C$1:$C$24,0),1)</f>
        <v>15.5</v>
      </c>
      <c r="K7">
        <f>INDEX(rankA!J$1:J$24,MATCH('2016'!$B7,rankA!$C$1:$C$24,0),1)</f>
        <v>14</v>
      </c>
      <c r="L7">
        <f>INDEX(rankA!K$1:K$24,MATCH('2016'!$B7,rankA!$C$1:$C$24,0),1)</f>
        <v>145.25</v>
      </c>
      <c r="M7">
        <f t="shared" si="1"/>
        <v>101</v>
      </c>
      <c r="N7">
        <f t="shared" si="2"/>
        <v>98</v>
      </c>
      <c r="O7">
        <f t="shared" si="3"/>
        <v>3982</v>
      </c>
    </row>
    <row r="8" spans="1:15" x14ac:dyDescent="0.25">
      <c r="A8">
        <v>6</v>
      </c>
      <c r="B8" t="s">
        <v>10</v>
      </c>
      <c r="C8" t="s">
        <v>11</v>
      </c>
      <c r="D8" t="s">
        <v>12</v>
      </c>
      <c r="E8">
        <v>2297</v>
      </c>
      <c r="F8">
        <v>83.5</v>
      </c>
      <c r="G8">
        <v>78</v>
      </c>
      <c r="H8">
        <v>3680.75</v>
      </c>
      <c r="I8" t="s">
        <v>123</v>
      </c>
      <c r="J8">
        <f>INDEX(rankA!I$1:I$24,MATCH('2016'!$B8,rankA!$C$1:$C$24,0),1)</f>
        <v>11.5</v>
      </c>
      <c r="K8">
        <f>INDEX(rankA!J$1:J$24,MATCH('2016'!$B8,rankA!$C$1:$C$24,0),1)</f>
        <v>8</v>
      </c>
      <c r="L8">
        <f>INDEX(rankA!K$1:K$24,MATCH('2016'!$B8,rankA!$C$1:$C$24,0),1)</f>
        <v>121.5</v>
      </c>
      <c r="M8">
        <f t="shared" si="1"/>
        <v>95</v>
      </c>
      <c r="N8">
        <f t="shared" si="2"/>
        <v>86</v>
      </c>
      <c r="O8">
        <f t="shared" si="3"/>
        <v>3802.25</v>
      </c>
    </row>
    <row r="9" spans="1:15" x14ac:dyDescent="0.25">
      <c r="A9">
        <v>7</v>
      </c>
      <c r="B9" t="s">
        <v>13</v>
      </c>
      <c r="C9" t="s">
        <v>7</v>
      </c>
      <c r="E9">
        <v>2241</v>
      </c>
      <c r="F9">
        <v>82.5</v>
      </c>
      <c r="G9">
        <v>78</v>
      </c>
      <c r="H9">
        <v>3636</v>
      </c>
      <c r="I9" t="s">
        <v>123</v>
      </c>
      <c r="J9">
        <f>INDEX(rankA!I$1:I$24,MATCH('2016'!$B9,rankA!$C$1:$C$24,0),1)</f>
        <v>15.5</v>
      </c>
      <c r="K9">
        <f>INDEX(rankA!J$1:J$24,MATCH('2016'!$B9,rankA!$C$1:$C$24,0),1)</f>
        <v>14</v>
      </c>
      <c r="L9">
        <f>INDEX(rankA!K$1:K$24,MATCH('2016'!$B9,rankA!$C$1:$C$24,0),1)</f>
        <v>154.5</v>
      </c>
      <c r="M9">
        <f t="shared" si="1"/>
        <v>98</v>
      </c>
      <c r="N9">
        <f t="shared" si="2"/>
        <v>92</v>
      </c>
      <c r="O9">
        <f t="shared" si="3"/>
        <v>3790.5</v>
      </c>
    </row>
    <row r="10" spans="1:15" x14ac:dyDescent="0.25">
      <c r="A10">
        <v>8</v>
      </c>
      <c r="B10" t="s">
        <v>14</v>
      </c>
      <c r="C10" t="s">
        <v>1</v>
      </c>
      <c r="D10" t="s">
        <v>2</v>
      </c>
      <c r="E10">
        <v>2452</v>
      </c>
      <c r="F10">
        <v>82</v>
      </c>
      <c r="G10">
        <v>78</v>
      </c>
      <c r="H10">
        <v>3538.75</v>
      </c>
      <c r="M10">
        <f t="shared" si="1"/>
        <v>82</v>
      </c>
      <c r="N10">
        <f t="shared" si="2"/>
        <v>78</v>
      </c>
      <c r="O10">
        <f t="shared" si="3"/>
        <v>3538.75</v>
      </c>
    </row>
    <row r="11" spans="1:15" x14ac:dyDescent="0.25">
      <c r="A11">
        <v>9</v>
      </c>
      <c r="B11" t="s">
        <v>15</v>
      </c>
      <c r="C11" t="s">
        <v>16</v>
      </c>
      <c r="D11" t="s">
        <v>12</v>
      </c>
      <c r="E11">
        <v>2323</v>
      </c>
      <c r="F11">
        <v>81</v>
      </c>
      <c r="G11">
        <v>75</v>
      </c>
      <c r="H11">
        <v>3453</v>
      </c>
      <c r="I11" t="s">
        <v>123</v>
      </c>
      <c r="J11">
        <f>INDEX(rankA!I$1:I$24,MATCH('2016'!$B11,rankA!$C$1:$C$24,0),1)</f>
        <v>12</v>
      </c>
      <c r="K11">
        <f>INDEX(rankA!J$1:J$24,MATCH('2016'!$B11,rankA!$C$1:$C$24,0),1)</f>
        <v>10</v>
      </c>
      <c r="L11">
        <f>INDEX(rankA!K$1:K$24,MATCH('2016'!$B11,rankA!$C$1:$C$24,0),1)</f>
        <v>116</v>
      </c>
      <c r="M11">
        <f t="shared" si="1"/>
        <v>93</v>
      </c>
      <c r="N11">
        <f t="shared" si="2"/>
        <v>85</v>
      </c>
      <c r="O11">
        <f t="shared" si="3"/>
        <v>3569</v>
      </c>
    </row>
    <row r="12" spans="1:15" x14ac:dyDescent="0.25">
      <c r="A12">
        <v>10</v>
      </c>
      <c r="B12" t="s">
        <v>17</v>
      </c>
      <c r="C12" t="s">
        <v>18</v>
      </c>
      <c r="D12" t="s">
        <v>5</v>
      </c>
      <c r="E12">
        <v>2387</v>
      </c>
      <c r="F12">
        <v>80.5</v>
      </c>
      <c r="G12">
        <v>77</v>
      </c>
      <c r="H12">
        <v>3468</v>
      </c>
      <c r="I12" t="s">
        <v>123</v>
      </c>
      <c r="J12">
        <f>INDEX(rankA!I$1:I$24,MATCH('2016'!$B12,rankA!$C$1:$C$24,0),1)</f>
        <v>13.5</v>
      </c>
      <c r="K12">
        <f>INDEX(rankA!J$1:J$24,MATCH('2016'!$B12,rankA!$C$1:$C$24,0),1)</f>
        <v>11</v>
      </c>
      <c r="L12">
        <f>INDEX(rankA!K$1:K$24,MATCH('2016'!$B12,rankA!$C$1:$C$24,0),1)</f>
        <v>127</v>
      </c>
      <c r="M12">
        <f t="shared" si="1"/>
        <v>94</v>
      </c>
      <c r="N12">
        <f t="shared" si="2"/>
        <v>88</v>
      </c>
      <c r="O12">
        <f t="shared" si="3"/>
        <v>3595</v>
      </c>
    </row>
    <row r="13" spans="1:15" x14ac:dyDescent="0.25">
      <c r="A13">
        <v>11</v>
      </c>
      <c r="B13" t="s">
        <v>19</v>
      </c>
      <c r="C13" t="s">
        <v>20</v>
      </c>
      <c r="E13">
        <v>2222</v>
      </c>
      <c r="F13">
        <v>79.5</v>
      </c>
      <c r="G13">
        <v>78</v>
      </c>
      <c r="H13">
        <v>3448.5</v>
      </c>
      <c r="I13" t="s">
        <v>123</v>
      </c>
      <c r="J13">
        <f>INDEX(rankA!I$1:I$24,MATCH('2016'!$B13,rankA!$C$1:$C$24,0),1)</f>
        <v>12</v>
      </c>
      <c r="K13">
        <f>INDEX(rankA!J$1:J$24,MATCH('2016'!$B13,rankA!$C$1:$C$24,0),1)</f>
        <v>11</v>
      </c>
      <c r="L13">
        <f>INDEX(rankA!K$1:K$24,MATCH('2016'!$B13,rankA!$C$1:$C$24,0),1)</f>
        <v>113.25</v>
      </c>
      <c r="M13">
        <f t="shared" si="1"/>
        <v>91.5</v>
      </c>
      <c r="N13">
        <f t="shared" si="2"/>
        <v>89</v>
      </c>
      <c r="O13">
        <f t="shared" si="3"/>
        <v>3561.75</v>
      </c>
    </row>
    <row r="14" spans="1:15" x14ac:dyDescent="0.25">
      <c r="A14">
        <v>12</v>
      </c>
      <c r="B14" t="s">
        <v>21</v>
      </c>
      <c r="C14" t="s">
        <v>18</v>
      </c>
      <c r="D14" t="s">
        <v>5</v>
      </c>
      <c r="E14">
        <v>2432</v>
      </c>
      <c r="F14">
        <v>79.5</v>
      </c>
      <c r="G14">
        <v>76</v>
      </c>
      <c r="H14">
        <v>3479.75</v>
      </c>
      <c r="I14" t="s">
        <v>123</v>
      </c>
      <c r="J14">
        <f>INDEX(rankA!I$1:I$24,MATCH('2016'!$B14,rankA!$C$1:$C$24,0),1)</f>
        <v>11.5</v>
      </c>
      <c r="K14">
        <f>INDEX(rankA!J$1:J$24,MATCH('2016'!$B14,rankA!$C$1:$C$24,0),1)</f>
        <v>9</v>
      </c>
      <c r="L14">
        <f>INDEX(rankA!K$1:K$24,MATCH('2016'!$B14,rankA!$C$1:$C$24,0),1)</f>
        <v>114.25</v>
      </c>
      <c r="M14">
        <f t="shared" si="1"/>
        <v>91</v>
      </c>
      <c r="N14">
        <f t="shared" si="2"/>
        <v>85</v>
      </c>
      <c r="O14">
        <f t="shared" si="3"/>
        <v>3594</v>
      </c>
    </row>
    <row r="15" spans="1:15" x14ac:dyDescent="0.25">
      <c r="A15">
        <v>13</v>
      </c>
      <c r="B15" t="s">
        <v>22</v>
      </c>
      <c r="C15" t="s">
        <v>11</v>
      </c>
      <c r="D15" t="s">
        <v>2</v>
      </c>
      <c r="E15">
        <v>2348</v>
      </c>
      <c r="F15">
        <v>79.5</v>
      </c>
      <c r="G15">
        <v>75</v>
      </c>
      <c r="H15">
        <v>3514</v>
      </c>
      <c r="I15" t="s">
        <v>123</v>
      </c>
      <c r="J15">
        <f>INDEX(rankA!I$1:I$24,MATCH('2016'!$B15,rankA!$C$1:$C$24,0),1)</f>
        <v>14</v>
      </c>
      <c r="K15">
        <f>INDEX(rankA!J$1:J$24,MATCH('2016'!$B15,rankA!$C$1:$C$24,0),1)</f>
        <v>10</v>
      </c>
      <c r="L15">
        <f>INDEX(rankA!K$1:K$24,MATCH('2016'!$B15,rankA!$C$1:$C$24,0),1)</f>
        <v>155.75</v>
      </c>
      <c r="M15">
        <f t="shared" si="1"/>
        <v>93.5</v>
      </c>
      <c r="N15">
        <f t="shared" si="2"/>
        <v>85</v>
      </c>
      <c r="O15">
        <f t="shared" si="3"/>
        <v>3669.75</v>
      </c>
    </row>
    <row r="16" spans="1:15" x14ac:dyDescent="0.25">
      <c r="A16">
        <v>14</v>
      </c>
      <c r="B16" t="s">
        <v>23</v>
      </c>
      <c r="C16" t="s">
        <v>20</v>
      </c>
      <c r="D16" t="s">
        <v>24</v>
      </c>
      <c r="E16">
        <v>2299</v>
      </c>
      <c r="F16">
        <v>79</v>
      </c>
      <c r="G16">
        <v>74</v>
      </c>
      <c r="H16">
        <v>3391</v>
      </c>
      <c r="I16" t="s">
        <v>123</v>
      </c>
      <c r="J16">
        <f>INDEX(rankA!I$1:I$24,MATCH('2016'!$B16,rankA!$C$1:$C$24,0),1)</f>
        <v>11</v>
      </c>
      <c r="K16">
        <f>INDEX(rankA!J$1:J$24,MATCH('2016'!$B16,rankA!$C$1:$C$24,0),1)</f>
        <v>10</v>
      </c>
      <c r="L16">
        <f>INDEX(rankA!K$1:K$24,MATCH('2016'!$B16,rankA!$C$1:$C$24,0),1)</f>
        <v>103</v>
      </c>
      <c r="M16">
        <f t="shared" si="1"/>
        <v>90</v>
      </c>
      <c r="N16">
        <f t="shared" si="2"/>
        <v>84</v>
      </c>
      <c r="O16">
        <f t="shared" si="3"/>
        <v>3494</v>
      </c>
    </row>
    <row r="17" spans="1:15" x14ac:dyDescent="0.25">
      <c r="A17">
        <v>15</v>
      </c>
      <c r="B17" t="s">
        <v>25</v>
      </c>
      <c r="C17" t="s">
        <v>7</v>
      </c>
      <c r="E17">
        <v>2305</v>
      </c>
      <c r="F17">
        <v>77.5</v>
      </c>
      <c r="G17">
        <v>75</v>
      </c>
      <c r="H17">
        <v>3344</v>
      </c>
      <c r="I17" t="s">
        <v>123</v>
      </c>
      <c r="J17">
        <f>INDEX(rankA!I$1:I$24,MATCH('2016'!$B17,rankA!$C$1:$C$24,0),1)</f>
        <v>15</v>
      </c>
      <c r="K17">
        <f>INDEX(rankA!J$1:J$24,MATCH('2016'!$B17,rankA!$C$1:$C$24,0),1)</f>
        <v>13</v>
      </c>
      <c r="L17">
        <f>INDEX(rankA!K$1:K$24,MATCH('2016'!$B17,rankA!$C$1:$C$24,0),1)</f>
        <v>151.25</v>
      </c>
      <c r="M17">
        <f t="shared" si="1"/>
        <v>92.5</v>
      </c>
      <c r="N17">
        <f t="shared" si="2"/>
        <v>88</v>
      </c>
      <c r="O17">
        <f t="shared" si="3"/>
        <v>3495.25</v>
      </c>
    </row>
    <row r="18" spans="1:15" x14ac:dyDescent="0.25">
      <c r="A18">
        <v>16</v>
      </c>
      <c r="B18" t="s">
        <v>26</v>
      </c>
      <c r="C18" t="s">
        <v>1</v>
      </c>
      <c r="D18" t="s">
        <v>12</v>
      </c>
      <c r="E18">
        <v>2368</v>
      </c>
      <c r="F18">
        <v>77.5</v>
      </c>
      <c r="G18">
        <v>74</v>
      </c>
      <c r="H18">
        <v>3299.75</v>
      </c>
      <c r="M18">
        <f t="shared" si="1"/>
        <v>77.5</v>
      </c>
      <c r="N18">
        <f t="shared" si="2"/>
        <v>74</v>
      </c>
      <c r="O18">
        <f t="shared" si="3"/>
        <v>3299.75</v>
      </c>
    </row>
    <row r="19" spans="1:15" x14ac:dyDescent="0.25">
      <c r="A19">
        <v>17</v>
      </c>
      <c r="B19" t="s">
        <v>27</v>
      </c>
      <c r="C19" t="s">
        <v>28</v>
      </c>
      <c r="E19">
        <v>2296</v>
      </c>
      <c r="F19">
        <v>76</v>
      </c>
      <c r="G19">
        <v>73</v>
      </c>
      <c r="H19">
        <v>3202.75</v>
      </c>
      <c r="I19" t="s">
        <v>123</v>
      </c>
      <c r="J19">
        <f>INDEX(rankA!I$1:I$24,MATCH('2016'!$B19,rankA!$C$1:$C$24,0),1)</f>
        <v>9</v>
      </c>
      <c r="K19">
        <f>INDEX(rankA!J$1:J$24,MATCH('2016'!$B19,rankA!$C$1:$C$24,0),1)</f>
        <v>6</v>
      </c>
      <c r="L19">
        <f>INDEX(rankA!K$1:K$24,MATCH('2016'!$B19,rankA!$C$1:$C$24,0),1)</f>
        <v>88.75</v>
      </c>
      <c r="M19">
        <f t="shared" si="1"/>
        <v>85</v>
      </c>
      <c r="N19">
        <f t="shared" si="2"/>
        <v>79</v>
      </c>
      <c r="O19">
        <f t="shared" si="3"/>
        <v>3291.5</v>
      </c>
    </row>
    <row r="20" spans="1:15" x14ac:dyDescent="0.25">
      <c r="A20">
        <v>18</v>
      </c>
      <c r="B20" t="s">
        <v>29</v>
      </c>
      <c r="C20" t="s">
        <v>7</v>
      </c>
      <c r="E20">
        <v>2120</v>
      </c>
      <c r="F20">
        <v>76</v>
      </c>
      <c r="G20">
        <v>72</v>
      </c>
      <c r="H20">
        <v>3163.5</v>
      </c>
      <c r="I20" t="s">
        <v>123</v>
      </c>
      <c r="J20">
        <f>INDEX(rankA!I$1:I$24,MATCH('2016'!$B20,rankA!$C$1:$C$24,0),1)</f>
        <v>13.5</v>
      </c>
      <c r="K20">
        <f>INDEX(rankA!J$1:J$24,MATCH('2016'!$B20,rankA!$C$1:$C$24,0),1)</f>
        <v>13</v>
      </c>
      <c r="L20">
        <f>INDEX(rankA!K$1:K$24,MATCH('2016'!$B20,rankA!$C$1:$C$24,0),1)</f>
        <v>135.5</v>
      </c>
      <c r="M20">
        <f t="shared" si="1"/>
        <v>89.5</v>
      </c>
      <c r="N20">
        <f t="shared" si="2"/>
        <v>85</v>
      </c>
      <c r="O20">
        <f t="shared" si="3"/>
        <v>3299</v>
      </c>
    </row>
    <row r="21" spans="1:15" x14ac:dyDescent="0.25">
      <c r="A21">
        <v>19</v>
      </c>
      <c r="B21" t="s">
        <v>30</v>
      </c>
      <c r="C21" t="s">
        <v>31</v>
      </c>
      <c r="E21">
        <v>2265</v>
      </c>
      <c r="F21">
        <v>74</v>
      </c>
      <c r="G21">
        <v>70</v>
      </c>
      <c r="H21">
        <v>2879.75</v>
      </c>
      <c r="I21" t="s">
        <v>123</v>
      </c>
      <c r="J21">
        <f>INDEX(rankA!I$1:I$24,MATCH('2016'!$B21,rankA!$C$1:$C$24,0),1)</f>
        <v>7.5</v>
      </c>
      <c r="K21">
        <f>INDEX(rankA!J$1:J$24,MATCH('2016'!$B21,rankA!$C$1:$C$24,0),1)</f>
        <v>5</v>
      </c>
      <c r="L21">
        <f>INDEX(rankA!K$1:K$24,MATCH('2016'!$B21,rankA!$C$1:$C$24,0),1)</f>
        <v>73</v>
      </c>
      <c r="M21">
        <f t="shared" si="1"/>
        <v>81.5</v>
      </c>
      <c r="N21">
        <f t="shared" si="2"/>
        <v>75</v>
      </c>
      <c r="O21">
        <f t="shared" si="3"/>
        <v>2952.75</v>
      </c>
    </row>
    <row r="22" spans="1:15" x14ac:dyDescent="0.25">
      <c r="A22">
        <v>20</v>
      </c>
      <c r="B22" t="s">
        <v>32</v>
      </c>
      <c r="C22" t="s">
        <v>20</v>
      </c>
      <c r="E22">
        <v>2210</v>
      </c>
      <c r="F22">
        <v>72.5</v>
      </c>
      <c r="G22">
        <v>62</v>
      </c>
      <c r="H22">
        <v>3036.75</v>
      </c>
      <c r="M22">
        <f t="shared" si="1"/>
        <v>72.5</v>
      </c>
      <c r="N22">
        <f t="shared" si="2"/>
        <v>62</v>
      </c>
      <c r="O22">
        <f t="shared" si="3"/>
        <v>3036.75</v>
      </c>
    </row>
    <row r="23" spans="1:15" x14ac:dyDescent="0.25">
      <c r="A23">
        <v>21</v>
      </c>
      <c r="B23" t="s">
        <v>33</v>
      </c>
      <c r="C23" t="s">
        <v>1</v>
      </c>
      <c r="E23">
        <v>2178</v>
      </c>
      <c r="F23">
        <v>72</v>
      </c>
      <c r="G23">
        <v>65</v>
      </c>
      <c r="H23">
        <v>2891</v>
      </c>
      <c r="I23" t="s">
        <v>123</v>
      </c>
      <c r="J23">
        <f>INDEX(rankA!I$1:I$24,MATCH('2016'!$B23,rankA!$C$1:$C$24,0),1)</f>
        <v>5.5</v>
      </c>
      <c r="K23">
        <f>INDEX(rankA!J$1:J$24,MATCH('2016'!$B23,rankA!$C$1:$C$24,0),1)</f>
        <v>3</v>
      </c>
      <c r="L23">
        <f>INDEX(rankA!K$1:K$24,MATCH('2016'!$B23,rankA!$C$1:$C$24,0),1)</f>
        <v>51.75</v>
      </c>
      <c r="M23">
        <f t="shared" si="1"/>
        <v>77.5</v>
      </c>
      <c r="N23">
        <f t="shared" si="2"/>
        <v>68</v>
      </c>
      <c r="O23">
        <f t="shared" si="3"/>
        <v>2942.75</v>
      </c>
    </row>
    <row r="24" spans="1:15" x14ac:dyDescent="0.25">
      <c r="A24">
        <v>22</v>
      </c>
      <c r="B24" t="s">
        <v>34</v>
      </c>
      <c r="C24" t="s">
        <v>7</v>
      </c>
      <c r="D24" t="s">
        <v>2</v>
      </c>
      <c r="E24">
        <v>2108</v>
      </c>
      <c r="F24">
        <v>71</v>
      </c>
      <c r="G24">
        <v>68</v>
      </c>
      <c r="H24">
        <v>3051</v>
      </c>
      <c r="M24">
        <f t="shared" si="1"/>
        <v>71</v>
      </c>
      <c r="N24">
        <f t="shared" si="2"/>
        <v>68</v>
      </c>
      <c r="O24">
        <f t="shared" si="3"/>
        <v>3051</v>
      </c>
    </row>
    <row r="25" spans="1:15" x14ac:dyDescent="0.25">
      <c r="A25">
        <v>23</v>
      </c>
      <c r="B25" t="s">
        <v>35</v>
      </c>
      <c r="C25" t="s">
        <v>18</v>
      </c>
      <c r="E25">
        <v>2023</v>
      </c>
      <c r="F25">
        <v>70.5</v>
      </c>
      <c r="G25">
        <v>64</v>
      </c>
      <c r="H25">
        <v>2812.5</v>
      </c>
      <c r="I25" t="s">
        <v>123</v>
      </c>
      <c r="J25">
        <f>INDEX(rankA!I$1:I$24,MATCH('2016'!$B25,rankA!$C$1:$C$24,0),1)</f>
        <v>9.5</v>
      </c>
      <c r="K25">
        <f>INDEX(rankA!J$1:J$24,MATCH('2016'!$B25,rankA!$C$1:$C$24,0),1)</f>
        <v>8</v>
      </c>
      <c r="L25">
        <f>INDEX(rankA!K$1:K$24,MATCH('2016'!$B25,rankA!$C$1:$C$24,0),1)</f>
        <v>86.75</v>
      </c>
      <c r="M25">
        <f t="shared" si="1"/>
        <v>80</v>
      </c>
      <c r="N25">
        <f t="shared" si="2"/>
        <v>72</v>
      </c>
      <c r="O25">
        <f t="shared" si="3"/>
        <v>2899.25</v>
      </c>
    </row>
    <row r="26" spans="1:15" x14ac:dyDescent="0.25">
      <c r="A26">
        <v>24</v>
      </c>
      <c r="B26" t="s">
        <v>36</v>
      </c>
      <c r="C26" t="s">
        <v>20</v>
      </c>
      <c r="E26">
        <v>2016</v>
      </c>
      <c r="F26">
        <v>70</v>
      </c>
      <c r="G26">
        <v>66</v>
      </c>
      <c r="H26">
        <v>2750.75</v>
      </c>
      <c r="M26">
        <f t="shared" si="1"/>
        <v>70</v>
      </c>
      <c r="N26">
        <f t="shared" si="2"/>
        <v>66</v>
      </c>
      <c r="O26">
        <f t="shared" si="3"/>
        <v>2750.75</v>
      </c>
    </row>
    <row r="27" spans="1:15" x14ac:dyDescent="0.25">
      <c r="A27">
        <v>25</v>
      </c>
      <c r="B27" t="s">
        <v>37</v>
      </c>
      <c r="C27" t="s">
        <v>1</v>
      </c>
      <c r="E27">
        <v>2087</v>
      </c>
      <c r="F27">
        <v>68.5</v>
      </c>
      <c r="G27">
        <v>62</v>
      </c>
      <c r="H27">
        <v>2706.5</v>
      </c>
      <c r="I27" t="s">
        <v>123</v>
      </c>
      <c r="J27">
        <f>INDEX(rankA!I$1:I$24,MATCH('2016'!$B27,rankA!$C$1:$C$24,0),1)</f>
        <v>4</v>
      </c>
      <c r="K27">
        <f>INDEX(rankA!J$1:J$24,MATCH('2016'!$B27,rankA!$C$1:$C$24,0),1)</f>
        <v>4</v>
      </c>
      <c r="L27">
        <f>INDEX(rankA!K$1:K$24,MATCH('2016'!$B27,rankA!$C$1:$C$24,0),1)</f>
        <v>31.5</v>
      </c>
      <c r="M27">
        <f t="shared" si="1"/>
        <v>72.5</v>
      </c>
      <c r="N27">
        <f t="shared" si="2"/>
        <v>66</v>
      </c>
      <c r="O27">
        <f t="shared" si="3"/>
        <v>2738</v>
      </c>
    </row>
    <row r="28" spans="1:15" x14ac:dyDescent="0.25">
      <c r="A28">
        <v>26</v>
      </c>
      <c r="B28" t="s">
        <v>38</v>
      </c>
      <c r="C28" t="s">
        <v>1</v>
      </c>
      <c r="E28">
        <v>2251</v>
      </c>
      <c r="F28">
        <v>67</v>
      </c>
      <c r="G28">
        <v>56</v>
      </c>
      <c r="H28">
        <v>2619</v>
      </c>
      <c r="I28" t="s">
        <v>123</v>
      </c>
      <c r="J28">
        <f>INDEX(rankA!I$1:I$24,MATCH('2016'!$B28,rankA!$C$1:$C$24,0),1)</f>
        <v>7</v>
      </c>
      <c r="K28">
        <f>INDEX(rankA!J$1:J$24,MATCH('2016'!$B28,rankA!$C$1:$C$24,0),1)</f>
        <v>3</v>
      </c>
      <c r="L28">
        <f>INDEX(rankA!K$1:K$24,MATCH('2016'!$B28,rankA!$C$1:$C$24,0),1)</f>
        <v>61.75</v>
      </c>
      <c r="M28">
        <f t="shared" si="1"/>
        <v>74</v>
      </c>
      <c r="N28">
        <f t="shared" si="2"/>
        <v>59</v>
      </c>
      <c r="O28">
        <f t="shared" si="3"/>
        <v>2680.75</v>
      </c>
    </row>
    <row r="29" spans="1:15" x14ac:dyDescent="0.25">
      <c r="A29">
        <v>27</v>
      </c>
      <c r="B29" t="s">
        <v>39</v>
      </c>
      <c r="C29" t="s">
        <v>20</v>
      </c>
      <c r="E29">
        <v>1958</v>
      </c>
      <c r="F29">
        <v>65</v>
      </c>
      <c r="G29">
        <v>60</v>
      </c>
      <c r="H29">
        <v>2444</v>
      </c>
      <c r="M29">
        <f t="shared" si="1"/>
        <v>65</v>
      </c>
      <c r="N29">
        <f t="shared" si="2"/>
        <v>60</v>
      </c>
      <c r="O29">
        <f t="shared" si="3"/>
        <v>2444</v>
      </c>
    </row>
    <row r="30" spans="1:15" x14ac:dyDescent="0.25">
      <c r="A30">
        <v>28</v>
      </c>
      <c r="B30" t="s">
        <v>40</v>
      </c>
      <c r="C30" t="s">
        <v>1</v>
      </c>
      <c r="E30">
        <v>1903</v>
      </c>
      <c r="F30">
        <v>65</v>
      </c>
      <c r="G30">
        <v>60</v>
      </c>
      <c r="H30">
        <v>2378</v>
      </c>
      <c r="M30">
        <f t="shared" si="1"/>
        <v>65</v>
      </c>
      <c r="N30">
        <f t="shared" si="2"/>
        <v>60</v>
      </c>
      <c r="O30">
        <f t="shared" si="3"/>
        <v>2378</v>
      </c>
    </row>
    <row r="31" spans="1:15" x14ac:dyDescent="0.25">
      <c r="A31">
        <v>29</v>
      </c>
      <c r="B31" t="s">
        <v>41</v>
      </c>
      <c r="C31" t="s">
        <v>1</v>
      </c>
      <c r="E31">
        <v>2093</v>
      </c>
      <c r="F31">
        <v>64.5</v>
      </c>
      <c r="G31">
        <v>59</v>
      </c>
      <c r="H31">
        <v>2421.75</v>
      </c>
      <c r="M31">
        <f t="shared" si="1"/>
        <v>64.5</v>
      </c>
      <c r="N31">
        <f t="shared" si="2"/>
        <v>59</v>
      </c>
      <c r="O31">
        <f t="shared" si="3"/>
        <v>2421.75</v>
      </c>
    </row>
    <row r="32" spans="1:15" x14ac:dyDescent="0.25">
      <c r="A32">
        <v>30</v>
      </c>
      <c r="B32" t="s">
        <v>42</v>
      </c>
      <c r="C32" t="s">
        <v>1</v>
      </c>
      <c r="E32">
        <v>2100</v>
      </c>
      <c r="F32">
        <v>64</v>
      </c>
      <c r="G32">
        <v>56</v>
      </c>
      <c r="H32">
        <v>2492.5</v>
      </c>
      <c r="I32" t="s">
        <v>123</v>
      </c>
      <c r="J32">
        <f>INDEX(rankA!I$1:I$24,MATCH('2016'!$B32,rankA!$C$1:$C$24,0),1)</f>
        <v>6</v>
      </c>
      <c r="K32">
        <f>INDEX(rankA!J$1:J$24,MATCH('2016'!$B32,rankA!$C$1:$C$24,0),1)</f>
        <v>3</v>
      </c>
      <c r="L32">
        <f>INDEX(rankA!K$1:K$24,MATCH('2016'!$B32,rankA!$C$1:$C$24,0),1)</f>
        <v>60</v>
      </c>
      <c r="M32">
        <f t="shared" si="1"/>
        <v>70</v>
      </c>
      <c r="N32">
        <f t="shared" si="2"/>
        <v>59</v>
      </c>
      <c r="O32">
        <f t="shared" si="3"/>
        <v>2552.5</v>
      </c>
    </row>
    <row r="33" spans="1:15" x14ac:dyDescent="0.25">
      <c r="A33">
        <v>31</v>
      </c>
      <c r="B33" t="s">
        <v>43</v>
      </c>
      <c r="C33" t="s">
        <v>44</v>
      </c>
      <c r="E33">
        <v>2175</v>
      </c>
      <c r="F33">
        <v>61</v>
      </c>
      <c r="G33">
        <v>56</v>
      </c>
      <c r="H33">
        <v>2266.5</v>
      </c>
      <c r="I33" t="s">
        <v>123</v>
      </c>
      <c r="J33">
        <f>INDEX(rankA!I$1:I$24,MATCH('2016'!$B33,rankA!$C$1:$C$24,0),1)</f>
        <v>9</v>
      </c>
      <c r="K33">
        <f>INDEX(rankA!J$1:J$24,MATCH('2016'!$B33,rankA!$C$1:$C$24,0),1)</f>
        <v>8</v>
      </c>
      <c r="L33">
        <f>INDEX(rankA!K$1:K$24,MATCH('2016'!$B33,rankA!$C$1:$C$24,0),1)</f>
        <v>95.25</v>
      </c>
      <c r="M33">
        <f t="shared" si="1"/>
        <v>70</v>
      </c>
      <c r="N33">
        <f t="shared" si="2"/>
        <v>64</v>
      </c>
      <c r="O33">
        <f t="shared" si="3"/>
        <v>2361.75</v>
      </c>
    </row>
    <row r="34" spans="1:15" x14ac:dyDescent="0.25">
      <c r="A34">
        <v>32</v>
      </c>
      <c r="B34" t="s">
        <v>45</v>
      </c>
      <c r="C34" t="s">
        <v>44</v>
      </c>
      <c r="E34">
        <v>1963</v>
      </c>
      <c r="F34">
        <v>60</v>
      </c>
      <c r="G34">
        <v>55</v>
      </c>
      <c r="H34">
        <v>2166.75</v>
      </c>
      <c r="I34" t="s">
        <v>123</v>
      </c>
      <c r="J34">
        <f>INDEX(rankA!I$1:I$24,MATCH('2016'!$B34,rankA!$C$1:$C$24,0),1)</f>
        <v>5</v>
      </c>
      <c r="K34">
        <f>INDEX(rankA!J$1:J$24,MATCH('2016'!$B34,rankA!$C$1:$C$24,0),1)</f>
        <v>4</v>
      </c>
      <c r="L34">
        <f>INDEX(rankA!K$1:K$24,MATCH('2016'!$B34,rankA!$C$1:$C$24,0),1)</f>
        <v>34</v>
      </c>
      <c r="M34">
        <f t="shared" si="1"/>
        <v>65</v>
      </c>
      <c r="N34">
        <f t="shared" si="2"/>
        <v>59</v>
      </c>
      <c r="O34">
        <f t="shared" si="3"/>
        <v>2200.75</v>
      </c>
    </row>
    <row r="35" spans="1:15" x14ac:dyDescent="0.25">
      <c r="A35">
        <v>33</v>
      </c>
      <c r="B35" t="s">
        <v>46</v>
      </c>
      <c r="C35" t="s">
        <v>1</v>
      </c>
      <c r="E35">
        <v>1862</v>
      </c>
      <c r="F35">
        <v>59.5</v>
      </c>
      <c r="G35">
        <v>54</v>
      </c>
      <c r="H35">
        <v>2245</v>
      </c>
      <c r="M35">
        <f t="shared" si="1"/>
        <v>59.5</v>
      </c>
      <c r="N35">
        <f t="shared" si="2"/>
        <v>54</v>
      </c>
      <c r="O35">
        <f t="shared" si="3"/>
        <v>2245</v>
      </c>
    </row>
    <row r="36" spans="1:15" x14ac:dyDescent="0.25">
      <c r="A36">
        <v>34</v>
      </c>
      <c r="B36" t="s">
        <v>47</v>
      </c>
      <c r="C36" t="s">
        <v>1</v>
      </c>
      <c r="E36">
        <v>2029</v>
      </c>
      <c r="F36">
        <v>59.5</v>
      </c>
      <c r="G36">
        <v>46</v>
      </c>
      <c r="H36">
        <v>2277.75</v>
      </c>
      <c r="M36">
        <f t="shared" si="1"/>
        <v>59.5</v>
      </c>
      <c r="N36">
        <f t="shared" si="2"/>
        <v>46</v>
      </c>
      <c r="O36">
        <f t="shared" si="3"/>
        <v>2277.75</v>
      </c>
    </row>
    <row r="37" spans="1:15" x14ac:dyDescent="0.25">
      <c r="A37">
        <v>35</v>
      </c>
      <c r="B37" t="s">
        <v>48</v>
      </c>
      <c r="C37" t="s">
        <v>11</v>
      </c>
      <c r="E37">
        <v>1841</v>
      </c>
      <c r="F37">
        <v>59</v>
      </c>
      <c r="G37">
        <v>54</v>
      </c>
      <c r="H37">
        <v>2113.75</v>
      </c>
      <c r="I37" t="s">
        <v>125</v>
      </c>
      <c r="J37">
        <f>INDEX(rankB!I$1:I$24,MATCH('2016'!$B37,rankB!$C$1:$C$24,0),1)</f>
        <v>13</v>
      </c>
      <c r="K37">
        <f>INDEX(rankB!J$1:J$24,MATCH('2016'!$B37,rankB!$C$1:$C$24,0),1)</f>
        <v>9</v>
      </c>
      <c r="L37">
        <f>INDEX(rankB!K$1:K$24,MATCH('2016'!$B37,rankB!$C$1:$C$24,0),1)</f>
        <v>140.5</v>
      </c>
      <c r="M37">
        <f t="shared" si="1"/>
        <v>72</v>
      </c>
      <c r="N37">
        <f t="shared" si="2"/>
        <v>63</v>
      </c>
      <c r="O37">
        <f t="shared" si="3"/>
        <v>2254.25</v>
      </c>
    </row>
    <row r="38" spans="1:15" x14ac:dyDescent="0.25">
      <c r="A38">
        <v>36</v>
      </c>
      <c r="B38" t="s">
        <v>49</v>
      </c>
      <c r="C38" t="s">
        <v>1</v>
      </c>
      <c r="E38">
        <v>1921</v>
      </c>
      <c r="F38">
        <v>59</v>
      </c>
      <c r="G38">
        <v>53</v>
      </c>
      <c r="H38">
        <v>2333.5</v>
      </c>
      <c r="M38">
        <f t="shared" si="1"/>
        <v>59</v>
      </c>
      <c r="N38">
        <f t="shared" si="2"/>
        <v>53</v>
      </c>
      <c r="O38">
        <f t="shared" si="3"/>
        <v>2333.5</v>
      </c>
    </row>
    <row r="39" spans="1:15" x14ac:dyDescent="0.25">
      <c r="A39">
        <v>37</v>
      </c>
      <c r="B39" t="s">
        <v>50</v>
      </c>
      <c r="C39" t="s">
        <v>44</v>
      </c>
      <c r="E39">
        <v>1997</v>
      </c>
      <c r="F39">
        <v>58</v>
      </c>
      <c r="G39">
        <v>54</v>
      </c>
      <c r="H39">
        <v>2201</v>
      </c>
      <c r="I39" t="s">
        <v>125</v>
      </c>
      <c r="J39">
        <f>INDEX(rankB!I$1:I$24,MATCH('2016'!$B39,rankB!$C$1:$C$24,0),1)</f>
        <v>18.5</v>
      </c>
      <c r="K39">
        <f>INDEX(rankB!J$1:J$24,MATCH('2016'!$B39,rankB!$C$1:$C$24,0),1)</f>
        <v>17</v>
      </c>
      <c r="L39">
        <f>INDEX(rankB!K$1:K$24,MATCH('2016'!$B39,rankB!$C$1:$C$24,0),1)</f>
        <v>201.75</v>
      </c>
      <c r="M39">
        <f t="shared" si="1"/>
        <v>76.5</v>
      </c>
      <c r="N39">
        <f t="shared" si="2"/>
        <v>71</v>
      </c>
      <c r="O39">
        <f t="shared" si="3"/>
        <v>2402.75</v>
      </c>
    </row>
    <row r="40" spans="1:15" x14ac:dyDescent="0.25">
      <c r="A40">
        <v>38</v>
      </c>
      <c r="B40" t="s">
        <v>51</v>
      </c>
      <c r="C40" t="s">
        <v>1</v>
      </c>
      <c r="E40">
        <v>2084</v>
      </c>
      <c r="F40">
        <v>58</v>
      </c>
      <c r="G40">
        <v>53</v>
      </c>
      <c r="H40">
        <v>2182</v>
      </c>
      <c r="I40" t="s">
        <v>125</v>
      </c>
      <c r="J40">
        <f>INDEX(rankB!I$1:I$24,MATCH('2016'!$B40,rankB!$C$1:$C$24,0),1)</f>
        <v>15.5</v>
      </c>
      <c r="K40">
        <f>INDEX(rankB!J$1:J$24,MATCH('2016'!$B40,rankB!$C$1:$C$24,0),1)</f>
        <v>13</v>
      </c>
      <c r="L40">
        <f>INDEX(rankB!K$1:K$24,MATCH('2016'!$B40,rankB!$C$1:$C$24,0),1)</f>
        <v>151.25</v>
      </c>
      <c r="M40">
        <f t="shared" si="1"/>
        <v>73.5</v>
      </c>
      <c r="N40">
        <f t="shared" si="2"/>
        <v>66</v>
      </c>
      <c r="O40">
        <f t="shared" si="3"/>
        <v>2333.25</v>
      </c>
    </row>
    <row r="41" spans="1:15" x14ac:dyDescent="0.25">
      <c r="A41">
        <v>39</v>
      </c>
      <c r="B41" t="s">
        <v>52</v>
      </c>
      <c r="C41" t="s">
        <v>1</v>
      </c>
      <c r="E41">
        <v>2014</v>
      </c>
      <c r="F41">
        <v>58</v>
      </c>
      <c r="G41">
        <v>52</v>
      </c>
      <c r="H41">
        <v>2063.75</v>
      </c>
      <c r="M41">
        <f t="shared" si="1"/>
        <v>58</v>
      </c>
      <c r="N41">
        <f t="shared" si="2"/>
        <v>52</v>
      </c>
      <c r="O41">
        <f t="shared" si="3"/>
        <v>2063.75</v>
      </c>
    </row>
    <row r="42" spans="1:15" x14ac:dyDescent="0.25">
      <c r="A42">
        <v>40</v>
      </c>
      <c r="B42" t="s">
        <v>53</v>
      </c>
      <c r="C42" t="s">
        <v>44</v>
      </c>
      <c r="E42">
        <v>1966</v>
      </c>
      <c r="F42">
        <v>57</v>
      </c>
      <c r="G42">
        <v>53</v>
      </c>
      <c r="H42">
        <v>2053.25</v>
      </c>
      <c r="I42" t="s">
        <v>125</v>
      </c>
      <c r="J42">
        <f>INDEX(rankB!I$1:I$24,MATCH('2016'!$B42,rankB!$C$1:$C$24,0),1)</f>
        <v>15.5</v>
      </c>
      <c r="K42">
        <f>INDEX(rankB!J$1:J$24,MATCH('2016'!$B42,rankB!$C$1:$C$24,0),1)</f>
        <v>12</v>
      </c>
      <c r="L42">
        <f>INDEX(rankB!K$1:K$24,MATCH('2016'!$B42,rankB!$C$1:$C$24,0),1)</f>
        <v>160.5</v>
      </c>
      <c r="M42">
        <f t="shared" si="1"/>
        <v>72.5</v>
      </c>
      <c r="N42">
        <f t="shared" si="2"/>
        <v>65</v>
      </c>
      <c r="O42">
        <f t="shared" si="3"/>
        <v>2213.75</v>
      </c>
    </row>
    <row r="43" spans="1:15" x14ac:dyDescent="0.25">
      <c r="A43">
        <v>41</v>
      </c>
      <c r="B43" t="s">
        <v>54</v>
      </c>
      <c r="C43" t="s">
        <v>1</v>
      </c>
      <c r="E43">
        <v>1966</v>
      </c>
      <c r="F43">
        <v>55.5</v>
      </c>
      <c r="G43">
        <v>51</v>
      </c>
      <c r="H43">
        <v>1925</v>
      </c>
      <c r="I43" t="s">
        <v>125</v>
      </c>
      <c r="J43">
        <f>INDEX(rankB!I$1:I$24,MATCH('2016'!$B43,rankB!$C$1:$C$24,0),1)</f>
        <v>13.5</v>
      </c>
      <c r="K43">
        <f>INDEX(rankB!J$1:J$24,MATCH('2016'!$B43,rankB!$C$1:$C$24,0),1)</f>
        <v>11</v>
      </c>
      <c r="L43">
        <f>INDEX(rankB!K$1:K$24,MATCH('2016'!$B43,rankB!$C$1:$C$24,0),1)</f>
        <v>143.5</v>
      </c>
      <c r="M43">
        <f t="shared" si="1"/>
        <v>69</v>
      </c>
      <c r="N43">
        <f t="shared" si="2"/>
        <v>62</v>
      </c>
      <c r="O43">
        <f t="shared" si="3"/>
        <v>2068.5</v>
      </c>
    </row>
    <row r="44" spans="1:15" x14ac:dyDescent="0.25">
      <c r="A44">
        <v>42</v>
      </c>
      <c r="B44" t="s">
        <v>55</v>
      </c>
      <c r="C44" t="s">
        <v>56</v>
      </c>
      <c r="E44">
        <v>2079</v>
      </c>
      <c r="F44">
        <v>55</v>
      </c>
      <c r="G44">
        <v>48</v>
      </c>
      <c r="H44">
        <v>2063.5</v>
      </c>
      <c r="I44" t="s">
        <v>125</v>
      </c>
      <c r="J44">
        <f>INDEX(rankB!I$1:I$24,MATCH('2016'!$B44,rankB!$C$1:$C$24,0),1)</f>
        <v>17</v>
      </c>
      <c r="K44">
        <f>INDEX(rankB!J$1:J$24,MATCH('2016'!$B44,rankB!$C$1:$C$24,0),1)</f>
        <v>14</v>
      </c>
      <c r="L44">
        <f>INDEX(rankB!K$1:K$24,MATCH('2016'!$B44,rankB!$C$1:$C$24,0),1)</f>
        <v>186.75</v>
      </c>
      <c r="M44">
        <f t="shared" si="1"/>
        <v>72</v>
      </c>
      <c r="N44">
        <f t="shared" si="2"/>
        <v>62</v>
      </c>
      <c r="O44">
        <f t="shared" si="3"/>
        <v>2250.25</v>
      </c>
    </row>
    <row r="45" spans="1:15" x14ac:dyDescent="0.25">
      <c r="A45">
        <v>43</v>
      </c>
      <c r="B45" t="s">
        <v>57</v>
      </c>
      <c r="C45" t="s">
        <v>1</v>
      </c>
      <c r="E45">
        <v>1974</v>
      </c>
      <c r="F45">
        <v>54.5</v>
      </c>
      <c r="G45">
        <v>49</v>
      </c>
      <c r="H45">
        <v>1936</v>
      </c>
      <c r="M45">
        <f t="shared" si="1"/>
        <v>54.5</v>
      </c>
      <c r="N45">
        <f t="shared" si="2"/>
        <v>49</v>
      </c>
      <c r="O45">
        <f t="shared" si="3"/>
        <v>1936</v>
      </c>
    </row>
    <row r="46" spans="1:15" x14ac:dyDescent="0.25">
      <c r="A46">
        <v>44</v>
      </c>
      <c r="B46" t="s">
        <v>58</v>
      </c>
      <c r="C46" t="s">
        <v>1</v>
      </c>
      <c r="E46">
        <v>2221</v>
      </c>
      <c r="F46">
        <v>53.5</v>
      </c>
      <c r="G46">
        <v>48</v>
      </c>
      <c r="H46">
        <v>1802</v>
      </c>
      <c r="I46" t="s">
        <v>125</v>
      </c>
      <c r="J46">
        <f>INDEX(rankB!I$1:I$24,MATCH('2016'!$B46,rankB!$C$1:$C$24,0),1)</f>
        <v>13.5</v>
      </c>
      <c r="K46">
        <f>INDEX(rankB!J$1:J$24,MATCH('2016'!$B46,rankB!$C$1:$C$24,0),1)</f>
        <v>10</v>
      </c>
      <c r="L46">
        <f>INDEX(rankB!K$1:K$24,MATCH('2016'!$B46,rankB!$C$1:$C$24,0),1)</f>
        <v>134</v>
      </c>
      <c r="M46">
        <f t="shared" si="1"/>
        <v>67</v>
      </c>
      <c r="N46">
        <f t="shared" si="2"/>
        <v>58</v>
      </c>
      <c r="O46">
        <f t="shared" si="3"/>
        <v>1936</v>
      </c>
    </row>
    <row r="47" spans="1:15" x14ac:dyDescent="0.25">
      <c r="A47">
        <v>45</v>
      </c>
      <c r="B47" t="s">
        <v>59</v>
      </c>
      <c r="C47" t="s">
        <v>20</v>
      </c>
      <c r="E47">
        <v>1974</v>
      </c>
      <c r="F47">
        <v>53</v>
      </c>
      <c r="G47">
        <v>51</v>
      </c>
      <c r="H47">
        <v>1797.25</v>
      </c>
      <c r="I47" t="s">
        <v>125</v>
      </c>
      <c r="J47">
        <f>INDEX(rankB!I$1:I$24,MATCH('2016'!$B47,rankB!$C$1:$C$24,0),1)</f>
        <v>13</v>
      </c>
      <c r="K47">
        <f>INDEX(rankB!J$1:J$24,MATCH('2016'!$B47,rankB!$C$1:$C$24,0),1)</f>
        <v>11</v>
      </c>
      <c r="L47">
        <f>INDEX(rankB!K$1:K$24,MATCH('2016'!$B47,rankB!$C$1:$C$24,0),1)</f>
        <v>128.5</v>
      </c>
      <c r="M47">
        <f t="shared" si="1"/>
        <v>66</v>
      </c>
      <c r="N47">
        <f t="shared" si="2"/>
        <v>62</v>
      </c>
      <c r="O47">
        <f t="shared" si="3"/>
        <v>1925.75</v>
      </c>
    </row>
    <row r="48" spans="1:15" x14ac:dyDescent="0.25">
      <c r="A48">
        <v>46</v>
      </c>
      <c r="B48" t="s">
        <v>60</v>
      </c>
      <c r="C48" t="s">
        <v>1</v>
      </c>
      <c r="E48">
        <v>2005</v>
      </c>
      <c r="F48">
        <v>53</v>
      </c>
      <c r="G48">
        <v>50</v>
      </c>
      <c r="H48">
        <v>1842.5</v>
      </c>
      <c r="I48" t="s">
        <v>125</v>
      </c>
      <c r="J48">
        <f>INDEX(rankB!I$1:I$24,MATCH('2016'!$B48,rankB!$C$1:$C$24,0),1)</f>
        <v>17.5</v>
      </c>
      <c r="K48">
        <f>INDEX(rankB!J$1:J$24,MATCH('2016'!$B48,rankB!$C$1:$C$24,0),1)</f>
        <v>16</v>
      </c>
      <c r="L48">
        <f>INDEX(rankB!K$1:K$24,MATCH('2016'!$B48,rankB!$C$1:$C$24,0),1)</f>
        <v>191.75</v>
      </c>
      <c r="M48">
        <f t="shared" si="1"/>
        <v>70.5</v>
      </c>
      <c r="N48">
        <f t="shared" si="2"/>
        <v>66</v>
      </c>
      <c r="O48">
        <f t="shared" si="3"/>
        <v>2034.25</v>
      </c>
    </row>
    <row r="49" spans="1:15" x14ac:dyDescent="0.25">
      <c r="A49">
        <v>47</v>
      </c>
      <c r="B49" t="s">
        <v>61</v>
      </c>
      <c r="C49" t="s">
        <v>1</v>
      </c>
      <c r="E49">
        <v>2007</v>
      </c>
      <c r="F49">
        <v>53</v>
      </c>
      <c r="G49">
        <v>46</v>
      </c>
      <c r="H49">
        <v>1798</v>
      </c>
      <c r="I49" t="s">
        <v>125</v>
      </c>
      <c r="J49">
        <f>INDEX(rankB!I$1:I$24,MATCH('2016'!$B49,rankB!$C$1:$C$24,0),1)</f>
        <v>14</v>
      </c>
      <c r="K49">
        <f>INDEX(rankB!J$1:J$24,MATCH('2016'!$B49,rankB!$C$1:$C$24,0),1)</f>
        <v>9</v>
      </c>
      <c r="L49">
        <f>INDEX(rankB!K$1:K$24,MATCH('2016'!$B49,rankB!$C$1:$C$24,0),1)</f>
        <v>140.5</v>
      </c>
      <c r="M49">
        <f t="shared" si="1"/>
        <v>67</v>
      </c>
      <c r="N49">
        <f t="shared" si="2"/>
        <v>55</v>
      </c>
      <c r="O49">
        <f t="shared" si="3"/>
        <v>1938.5</v>
      </c>
    </row>
    <row r="50" spans="1:15" x14ac:dyDescent="0.25">
      <c r="A50">
        <v>48</v>
      </c>
      <c r="B50" t="s">
        <v>62</v>
      </c>
      <c r="C50" t="s">
        <v>20</v>
      </c>
      <c r="E50">
        <v>1869</v>
      </c>
      <c r="F50">
        <v>51</v>
      </c>
      <c r="G50">
        <v>48</v>
      </c>
      <c r="H50">
        <v>1648</v>
      </c>
      <c r="M50">
        <f t="shared" si="1"/>
        <v>51</v>
      </c>
      <c r="N50">
        <f t="shared" si="2"/>
        <v>48</v>
      </c>
      <c r="O50">
        <f t="shared" si="3"/>
        <v>1648</v>
      </c>
    </row>
    <row r="51" spans="1:15" x14ac:dyDescent="0.25">
      <c r="A51">
        <v>49</v>
      </c>
      <c r="B51" t="s">
        <v>63</v>
      </c>
      <c r="C51" t="s">
        <v>44</v>
      </c>
      <c r="E51">
        <v>1798</v>
      </c>
      <c r="F51">
        <v>50.5</v>
      </c>
      <c r="G51">
        <v>43</v>
      </c>
      <c r="H51">
        <v>1763.75</v>
      </c>
      <c r="M51">
        <f t="shared" si="1"/>
        <v>50.5</v>
      </c>
      <c r="N51">
        <f t="shared" si="2"/>
        <v>43</v>
      </c>
      <c r="O51">
        <f t="shared" si="3"/>
        <v>1763.75</v>
      </c>
    </row>
    <row r="52" spans="1:15" x14ac:dyDescent="0.25">
      <c r="A52">
        <v>50</v>
      </c>
      <c r="B52" t="s">
        <v>64</v>
      </c>
      <c r="C52" t="s">
        <v>18</v>
      </c>
      <c r="E52">
        <v>1906</v>
      </c>
      <c r="F52">
        <v>50</v>
      </c>
      <c r="G52">
        <v>44</v>
      </c>
      <c r="H52">
        <v>1738</v>
      </c>
      <c r="I52" t="s">
        <v>125</v>
      </c>
      <c r="J52">
        <f>INDEX(rankB!I$1:I$24,MATCH('2016'!$B52,rankB!$C$1:$C$24,0),1)</f>
        <v>11</v>
      </c>
      <c r="K52">
        <f>INDEX(rankB!J$1:J$24,MATCH('2016'!$B52,rankB!$C$1:$C$24,0),1)</f>
        <v>9</v>
      </c>
      <c r="L52">
        <f>INDEX(rankB!K$1:K$24,MATCH('2016'!$B52,rankB!$C$1:$C$24,0),1)</f>
        <v>102</v>
      </c>
      <c r="M52">
        <f t="shared" si="1"/>
        <v>61</v>
      </c>
      <c r="N52">
        <f t="shared" si="2"/>
        <v>53</v>
      </c>
      <c r="O52">
        <f t="shared" si="3"/>
        <v>1840</v>
      </c>
    </row>
    <row r="53" spans="1:15" x14ac:dyDescent="0.25">
      <c r="A53">
        <v>51</v>
      </c>
      <c r="B53" t="s">
        <v>65</v>
      </c>
      <c r="C53" t="s">
        <v>1</v>
      </c>
      <c r="E53">
        <v>1980</v>
      </c>
      <c r="F53">
        <v>48</v>
      </c>
      <c r="G53">
        <v>40</v>
      </c>
      <c r="H53">
        <v>1576.25</v>
      </c>
      <c r="I53" t="s">
        <v>125</v>
      </c>
      <c r="J53">
        <f>INDEX(rankB!I$1:I$24,MATCH('2016'!$B53,rankB!$C$1:$C$24,0),1)</f>
        <v>11.5</v>
      </c>
      <c r="K53">
        <f>INDEX(rankB!J$1:J$24,MATCH('2016'!$B53,rankB!$C$1:$C$24,0),1)</f>
        <v>5</v>
      </c>
      <c r="L53">
        <f>INDEX(rankB!K$1:K$24,MATCH('2016'!$B53,rankB!$C$1:$C$24,0),1)</f>
        <v>118.75</v>
      </c>
      <c r="M53">
        <f t="shared" si="1"/>
        <v>59.5</v>
      </c>
      <c r="N53">
        <f t="shared" si="2"/>
        <v>45</v>
      </c>
      <c r="O53">
        <f t="shared" si="3"/>
        <v>1695</v>
      </c>
    </row>
    <row r="54" spans="1:15" x14ac:dyDescent="0.25">
      <c r="A54">
        <v>52</v>
      </c>
      <c r="B54" t="s">
        <v>66</v>
      </c>
      <c r="C54" t="s">
        <v>1</v>
      </c>
      <c r="E54">
        <v>1987</v>
      </c>
      <c r="F54">
        <v>47</v>
      </c>
      <c r="G54">
        <v>41</v>
      </c>
      <c r="H54">
        <v>1619</v>
      </c>
      <c r="M54">
        <f t="shared" si="1"/>
        <v>47</v>
      </c>
      <c r="N54">
        <f t="shared" si="2"/>
        <v>41</v>
      </c>
      <c r="O54">
        <f t="shared" si="3"/>
        <v>1619</v>
      </c>
    </row>
    <row r="55" spans="1:15" x14ac:dyDescent="0.25">
      <c r="A55">
        <v>53</v>
      </c>
      <c r="B55" t="s">
        <v>67</v>
      </c>
      <c r="C55" t="s">
        <v>1</v>
      </c>
      <c r="E55">
        <v>2029</v>
      </c>
      <c r="F55">
        <v>47</v>
      </c>
      <c r="G55">
        <v>40</v>
      </c>
      <c r="H55">
        <v>1609.5</v>
      </c>
      <c r="I55" t="s">
        <v>125</v>
      </c>
      <c r="J55">
        <f>INDEX(rankB!I$1:I$24,MATCH('2016'!$B55,rankB!$C$1:$C$24,0),1)</f>
        <v>10.5</v>
      </c>
      <c r="K55">
        <f>INDEX(rankB!J$1:J$24,MATCH('2016'!$B55,rankB!$C$1:$C$24,0),1)</f>
        <v>9</v>
      </c>
      <c r="L55">
        <f>INDEX(rankB!K$1:K$24,MATCH('2016'!$B55,rankB!$C$1:$C$24,0),1)</f>
        <v>92.75</v>
      </c>
      <c r="M55">
        <f t="shared" si="1"/>
        <v>57.5</v>
      </c>
      <c r="N55">
        <f t="shared" si="2"/>
        <v>49</v>
      </c>
      <c r="O55">
        <f t="shared" si="3"/>
        <v>1702.25</v>
      </c>
    </row>
    <row r="56" spans="1:15" x14ac:dyDescent="0.25">
      <c r="A56">
        <v>54</v>
      </c>
      <c r="B56" t="s">
        <v>68</v>
      </c>
      <c r="C56" t="s">
        <v>44</v>
      </c>
      <c r="E56">
        <v>1954</v>
      </c>
      <c r="F56">
        <v>45.5</v>
      </c>
      <c r="G56">
        <v>39</v>
      </c>
      <c r="H56">
        <v>1424.5</v>
      </c>
      <c r="I56" t="s">
        <v>125</v>
      </c>
      <c r="J56">
        <f>INDEX(rankB!I$1:I$24,MATCH('2016'!$B56,rankB!$C$1:$C$24,0),1)</f>
        <v>9.5</v>
      </c>
      <c r="K56">
        <f>INDEX(rankB!J$1:J$24,MATCH('2016'!$B56,rankB!$C$1:$C$24,0),1)</f>
        <v>7</v>
      </c>
      <c r="L56">
        <f>INDEX(rankB!K$1:K$24,MATCH('2016'!$B56,rankB!$C$1:$C$24,0),1)</f>
        <v>111.25</v>
      </c>
      <c r="M56">
        <f t="shared" si="1"/>
        <v>55</v>
      </c>
      <c r="N56">
        <f t="shared" si="2"/>
        <v>46</v>
      </c>
      <c r="O56">
        <f t="shared" si="3"/>
        <v>1535.75</v>
      </c>
    </row>
    <row r="57" spans="1:15" x14ac:dyDescent="0.25">
      <c r="A57">
        <v>55</v>
      </c>
      <c r="B57" t="s">
        <v>69</v>
      </c>
      <c r="C57" t="s">
        <v>1</v>
      </c>
      <c r="E57">
        <v>2009</v>
      </c>
      <c r="F57">
        <v>45.5</v>
      </c>
      <c r="G57">
        <v>39</v>
      </c>
      <c r="H57">
        <v>1646.75</v>
      </c>
      <c r="M57">
        <f t="shared" si="1"/>
        <v>45.5</v>
      </c>
      <c r="N57">
        <f t="shared" si="2"/>
        <v>39</v>
      </c>
      <c r="O57">
        <f t="shared" si="3"/>
        <v>1646.75</v>
      </c>
    </row>
    <row r="58" spans="1:15" x14ac:dyDescent="0.25">
      <c r="A58">
        <v>56</v>
      </c>
      <c r="B58" t="s">
        <v>70</v>
      </c>
      <c r="C58" t="s">
        <v>1</v>
      </c>
      <c r="E58">
        <v>1966</v>
      </c>
      <c r="F58">
        <v>44.5</v>
      </c>
      <c r="G58">
        <v>39</v>
      </c>
      <c r="H58">
        <v>1382</v>
      </c>
      <c r="I58" t="s">
        <v>125</v>
      </c>
      <c r="J58">
        <f>INDEX(rankB!I$1:I$24,MATCH('2016'!$B58,rankB!$C$1:$C$24,0),1)</f>
        <v>13</v>
      </c>
      <c r="K58">
        <f>INDEX(rankB!J$1:J$24,MATCH('2016'!$B58,rankB!$C$1:$C$24,0),1)</f>
        <v>10</v>
      </c>
      <c r="L58">
        <f>INDEX(rankB!K$1:K$24,MATCH('2016'!$B58,rankB!$C$1:$C$24,0),1)</f>
        <v>128.75</v>
      </c>
      <c r="M58">
        <f t="shared" si="1"/>
        <v>57.5</v>
      </c>
      <c r="N58">
        <f t="shared" si="2"/>
        <v>49</v>
      </c>
      <c r="O58">
        <f t="shared" si="3"/>
        <v>1510.75</v>
      </c>
    </row>
    <row r="59" spans="1:15" x14ac:dyDescent="0.25">
      <c r="A59">
        <v>57</v>
      </c>
      <c r="B59" t="s">
        <v>71</v>
      </c>
      <c r="C59" t="s">
        <v>44</v>
      </c>
      <c r="E59">
        <v>1688</v>
      </c>
      <c r="F59">
        <v>44</v>
      </c>
      <c r="G59">
        <v>40</v>
      </c>
      <c r="H59">
        <v>1331</v>
      </c>
      <c r="M59">
        <f t="shared" si="1"/>
        <v>44</v>
      </c>
      <c r="N59">
        <f t="shared" si="2"/>
        <v>40</v>
      </c>
      <c r="O59">
        <f t="shared" si="3"/>
        <v>1331</v>
      </c>
    </row>
    <row r="60" spans="1:15" x14ac:dyDescent="0.25">
      <c r="A60">
        <v>58</v>
      </c>
      <c r="B60" t="s">
        <v>72</v>
      </c>
      <c r="C60" t="s">
        <v>1</v>
      </c>
      <c r="E60">
        <v>1995</v>
      </c>
      <c r="F60">
        <v>43.5</v>
      </c>
      <c r="G60">
        <v>37</v>
      </c>
      <c r="H60">
        <v>1429.75</v>
      </c>
      <c r="M60">
        <f t="shared" si="1"/>
        <v>43.5</v>
      </c>
      <c r="N60">
        <f t="shared" si="2"/>
        <v>37</v>
      </c>
      <c r="O60">
        <f t="shared" si="3"/>
        <v>1429.75</v>
      </c>
    </row>
    <row r="61" spans="1:15" x14ac:dyDescent="0.25">
      <c r="A61">
        <v>59</v>
      </c>
      <c r="B61" t="s">
        <v>73</v>
      </c>
      <c r="C61" t="s">
        <v>20</v>
      </c>
      <c r="E61">
        <v>1871</v>
      </c>
      <c r="F61">
        <v>43</v>
      </c>
      <c r="G61">
        <v>38</v>
      </c>
      <c r="H61">
        <v>1276.25</v>
      </c>
      <c r="M61">
        <f t="shared" si="1"/>
        <v>43</v>
      </c>
      <c r="N61">
        <f t="shared" si="2"/>
        <v>38</v>
      </c>
      <c r="O61">
        <f t="shared" si="3"/>
        <v>1276.25</v>
      </c>
    </row>
    <row r="62" spans="1:15" x14ac:dyDescent="0.25">
      <c r="A62">
        <v>60</v>
      </c>
      <c r="B62" t="s">
        <v>74</v>
      </c>
      <c r="C62" t="s">
        <v>16</v>
      </c>
      <c r="E62">
        <v>1803</v>
      </c>
      <c r="F62">
        <v>43</v>
      </c>
      <c r="G62">
        <v>36</v>
      </c>
      <c r="H62">
        <v>1318</v>
      </c>
      <c r="I62" t="s">
        <v>125</v>
      </c>
      <c r="J62">
        <f>INDEX(rankB!I$1:I$24,MATCH('2016'!$B62,rankB!$C$1:$C$24,0),1)</f>
        <v>10</v>
      </c>
      <c r="K62">
        <f>INDEX(rankB!J$1:J$24,MATCH('2016'!$B62,rankB!$C$1:$C$24,0),1)</f>
        <v>5</v>
      </c>
      <c r="L62">
        <f>INDEX(rankB!K$1:K$24,MATCH('2016'!$B62,rankB!$C$1:$C$24,0),1)</f>
        <v>104.25</v>
      </c>
      <c r="M62">
        <f t="shared" si="1"/>
        <v>53</v>
      </c>
      <c r="N62">
        <f t="shared" si="2"/>
        <v>41</v>
      </c>
      <c r="O62">
        <f t="shared" si="3"/>
        <v>1422.25</v>
      </c>
    </row>
    <row r="63" spans="1:15" x14ac:dyDescent="0.25">
      <c r="A63">
        <v>61</v>
      </c>
      <c r="B63" t="s">
        <v>75</v>
      </c>
      <c r="C63" t="s">
        <v>1</v>
      </c>
      <c r="E63">
        <v>1998</v>
      </c>
      <c r="F63">
        <v>42.5</v>
      </c>
      <c r="G63">
        <v>37</v>
      </c>
      <c r="H63">
        <v>1198.25</v>
      </c>
      <c r="I63" t="s">
        <v>125</v>
      </c>
      <c r="J63">
        <f>INDEX(rankB!I$1:I$24,MATCH('2016'!$B63,rankB!$C$1:$C$24,0),1)</f>
        <v>12</v>
      </c>
      <c r="K63">
        <f>INDEX(rankB!J$1:J$24,MATCH('2016'!$B63,rankB!$C$1:$C$24,0),1)</f>
        <v>10</v>
      </c>
      <c r="L63">
        <f>INDEX(rankB!K$1:K$24,MATCH('2016'!$B63,rankB!$C$1:$C$24,0),1)</f>
        <v>112.25</v>
      </c>
      <c r="M63">
        <f t="shared" si="1"/>
        <v>54.5</v>
      </c>
      <c r="N63">
        <f t="shared" si="2"/>
        <v>47</v>
      </c>
      <c r="O63">
        <f t="shared" si="3"/>
        <v>1310.5</v>
      </c>
    </row>
    <row r="64" spans="1:15" x14ac:dyDescent="0.25">
      <c r="A64">
        <v>62</v>
      </c>
      <c r="B64" t="s">
        <v>76</v>
      </c>
      <c r="C64" t="s">
        <v>1</v>
      </c>
      <c r="E64">
        <v>2088</v>
      </c>
      <c r="F64">
        <v>41.5</v>
      </c>
      <c r="G64">
        <v>38</v>
      </c>
      <c r="H64">
        <v>1180.75</v>
      </c>
      <c r="M64">
        <f t="shared" si="1"/>
        <v>41.5</v>
      </c>
      <c r="N64">
        <f t="shared" si="2"/>
        <v>38</v>
      </c>
      <c r="O64">
        <f t="shared" si="3"/>
        <v>1180.75</v>
      </c>
    </row>
    <row r="65" spans="1:15" x14ac:dyDescent="0.25">
      <c r="A65">
        <v>63</v>
      </c>
      <c r="B65" t="s">
        <v>77</v>
      </c>
      <c r="C65" t="s">
        <v>1</v>
      </c>
      <c r="E65">
        <v>1934</v>
      </c>
      <c r="F65">
        <v>38.5</v>
      </c>
      <c r="G65">
        <v>32</v>
      </c>
      <c r="H65">
        <v>1169</v>
      </c>
      <c r="I65" t="s">
        <v>125</v>
      </c>
      <c r="J65">
        <f>INDEX(rankB!I$1:I$24,MATCH('2016'!$B65,rankB!$C$1:$C$24,0),1)</f>
        <v>7.5</v>
      </c>
      <c r="K65">
        <f>INDEX(rankB!J$1:J$24,MATCH('2016'!$B65,rankB!$C$1:$C$24,0),1)</f>
        <v>4</v>
      </c>
      <c r="L65">
        <f>INDEX(rankB!K$1:K$24,MATCH('2016'!$B65,rankB!$C$1:$C$24,0),1)</f>
        <v>72.5</v>
      </c>
      <c r="M65">
        <f t="shared" si="1"/>
        <v>46</v>
      </c>
      <c r="N65">
        <f t="shared" si="2"/>
        <v>36</v>
      </c>
      <c r="O65">
        <f t="shared" si="3"/>
        <v>1241.5</v>
      </c>
    </row>
    <row r="66" spans="1:15" x14ac:dyDescent="0.25">
      <c r="A66">
        <v>64</v>
      </c>
      <c r="B66" t="s">
        <v>40</v>
      </c>
      <c r="C66" t="s">
        <v>1</v>
      </c>
      <c r="E66">
        <v>2025</v>
      </c>
      <c r="F66">
        <v>37.5</v>
      </c>
      <c r="G66">
        <v>34</v>
      </c>
      <c r="H66">
        <v>1170.25</v>
      </c>
      <c r="M66">
        <f t="shared" si="1"/>
        <v>37.5</v>
      </c>
      <c r="N66">
        <f t="shared" si="2"/>
        <v>34</v>
      </c>
      <c r="O66">
        <f t="shared" si="3"/>
        <v>1170.25</v>
      </c>
    </row>
    <row r="67" spans="1:15" x14ac:dyDescent="0.25">
      <c r="A67">
        <v>65</v>
      </c>
      <c r="B67" t="s">
        <v>78</v>
      </c>
      <c r="C67" t="s">
        <v>1</v>
      </c>
      <c r="E67">
        <v>1817</v>
      </c>
      <c r="F67">
        <v>37</v>
      </c>
      <c r="G67">
        <v>32</v>
      </c>
      <c r="H67">
        <v>1156.75</v>
      </c>
      <c r="I67" t="s">
        <v>125</v>
      </c>
      <c r="J67">
        <f>INDEX(rankB!I$1:I$24,MATCH('2016'!$B67,rankB!$C$1:$C$24,0),1)</f>
        <v>6.5</v>
      </c>
      <c r="K67">
        <f>INDEX(rankB!J$1:J$24,MATCH('2016'!$B67,rankB!$C$1:$C$24,0),1)</f>
        <v>4</v>
      </c>
      <c r="L67">
        <f>INDEX(rankB!K$1:K$24,MATCH('2016'!$B67,rankB!$C$1:$C$24,0),1)</f>
        <v>67.25</v>
      </c>
      <c r="M67">
        <f t="shared" si="1"/>
        <v>43.5</v>
      </c>
      <c r="N67">
        <f t="shared" si="2"/>
        <v>36</v>
      </c>
      <c r="O67">
        <f t="shared" si="3"/>
        <v>1224</v>
      </c>
    </row>
    <row r="68" spans="1:15" x14ac:dyDescent="0.25">
      <c r="A68">
        <v>66</v>
      </c>
      <c r="B68" t="s">
        <v>79</v>
      </c>
      <c r="C68" t="s">
        <v>20</v>
      </c>
      <c r="E68">
        <v>1604</v>
      </c>
      <c r="F68">
        <v>36</v>
      </c>
      <c r="G68">
        <v>31</v>
      </c>
      <c r="H68">
        <v>1035.5</v>
      </c>
      <c r="I68" t="s">
        <v>125</v>
      </c>
      <c r="J68">
        <f>INDEX(rankB!I$1:I$24,MATCH('2016'!$B68,rankB!$C$1:$C$24,0),1)</f>
        <v>6.5</v>
      </c>
      <c r="K68">
        <f>INDEX(rankB!J$1:J$24,MATCH('2016'!$B68,rankB!$C$1:$C$24,0),1)</f>
        <v>3</v>
      </c>
      <c r="L68">
        <f>INDEX(rankB!K$1:K$24,MATCH('2016'!$B68,rankB!$C$1:$C$24,0),1)</f>
        <v>69</v>
      </c>
      <c r="M68">
        <f t="shared" ref="M68:M100" si="4">SUM(J68,F68)</f>
        <v>42.5</v>
      </c>
      <c r="N68">
        <f t="shared" ref="N68:N100" si="5">SUM(K68,G68)</f>
        <v>34</v>
      </c>
      <c r="O68">
        <f t="shared" ref="O68:O100" si="6">SUM(L68,H68)</f>
        <v>1104.5</v>
      </c>
    </row>
    <row r="69" spans="1:15" x14ac:dyDescent="0.25">
      <c r="A69">
        <v>67</v>
      </c>
      <c r="B69" t="s">
        <v>80</v>
      </c>
      <c r="C69" t="s">
        <v>1</v>
      </c>
      <c r="E69">
        <v>1722</v>
      </c>
      <c r="F69">
        <v>33</v>
      </c>
      <c r="G69">
        <v>23</v>
      </c>
      <c r="H69">
        <v>937.25</v>
      </c>
      <c r="I69" t="s">
        <v>125</v>
      </c>
      <c r="J69">
        <f>INDEX(rankB!I$1:I$24,MATCH('2016'!$B69,rankB!$C$1:$C$24,0),1)</f>
        <v>6</v>
      </c>
      <c r="K69">
        <f>INDEX(rankB!J$1:J$24,MATCH('2016'!$B69,rankB!$C$1:$C$24,0),1)</f>
        <v>3</v>
      </c>
      <c r="L69">
        <f>INDEX(rankB!K$1:K$24,MATCH('2016'!$B69,rankB!$C$1:$C$24,0),1)</f>
        <v>52.5</v>
      </c>
      <c r="M69">
        <f t="shared" si="4"/>
        <v>39</v>
      </c>
      <c r="N69">
        <f t="shared" si="5"/>
        <v>26</v>
      </c>
      <c r="O69">
        <f t="shared" si="6"/>
        <v>989.75</v>
      </c>
    </row>
    <row r="70" spans="1:15" x14ac:dyDescent="0.25">
      <c r="A70">
        <v>68</v>
      </c>
      <c r="B70" t="s">
        <v>81</v>
      </c>
      <c r="C70" t="s">
        <v>44</v>
      </c>
      <c r="E70">
        <v>1844</v>
      </c>
      <c r="F70">
        <v>32.5</v>
      </c>
      <c r="G70">
        <v>31</v>
      </c>
      <c r="H70">
        <v>831.75</v>
      </c>
      <c r="M70">
        <f t="shared" si="4"/>
        <v>32.5</v>
      </c>
      <c r="N70">
        <f t="shared" si="5"/>
        <v>31</v>
      </c>
      <c r="O70">
        <f t="shared" si="6"/>
        <v>831.75</v>
      </c>
    </row>
    <row r="71" spans="1:15" x14ac:dyDescent="0.25">
      <c r="A71">
        <v>69</v>
      </c>
      <c r="B71" t="s">
        <v>82</v>
      </c>
      <c r="C71" t="s">
        <v>44</v>
      </c>
      <c r="E71">
        <v>1625</v>
      </c>
      <c r="F71">
        <v>32.5</v>
      </c>
      <c r="G71">
        <v>25</v>
      </c>
      <c r="H71">
        <v>932</v>
      </c>
      <c r="I71" t="s">
        <v>125</v>
      </c>
      <c r="J71">
        <f>INDEX(rankB!I$1:I$24,MATCH('2016'!$B71,rankB!$C$1:$C$24,0),1)</f>
        <v>5.5</v>
      </c>
      <c r="K71">
        <f>INDEX(rankB!J$1:J$24,MATCH('2016'!$B71,rankB!$C$1:$C$24,0),1)</f>
        <v>3</v>
      </c>
      <c r="L71">
        <f>INDEX(rankB!K$1:K$24,MATCH('2016'!$B71,rankB!$C$1:$C$24,0),1)</f>
        <v>58.5</v>
      </c>
      <c r="M71">
        <f t="shared" si="4"/>
        <v>38</v>
      </c>
      <c r="N71">
        <f t="shared" si="5"/>
        <v>28</v>
      </c>
      <c r="O71">
        <f t="shared" si="6"/>
        <v>990.5</v>
      </c>
    </row>
    <row r="72" spans="1:15" x14ac:dyDescent="0.25">
      <c r="A72">
        <v>70</v>
      </c>
      <c r="B72" t="s">
        <v>83</v>
      </c>
      <c r="C72" t="s">
        <v>1</v>
      </c>
      <c r="E72">
        <v>1952</v>
      </c>
      <c r="F72">
        <v>32</v>
      </c>
      <c r="G72">
        <v>31</v>
      </c>
      <c r="H72">
        <v>856.25</v>
      </c>
      <c r="I72" t="s">
        <v>125</v>
      </c>
      <c r="J72">
        <f>INDEX(rankB!I$1:I$24,MATCH('2016'!$B72,rankB!$C$1:$C$24,0),1)</f>
        <v>5</v>
      </c>
      <c r="K72">
        <f>INDEX(rankB!J$1:J$24,MATCH('2016'!$B72,rankB!$C$1:$C$24,0),1)</f>
        <v>3</v>
      </c>
      <c r="L72">
        <f>INDEX(rankB!K$1:K$24,MATCH('2016'!$B72,rankB!$C$1:$C$24,0),1)</f>
        <v>44</v>
      </c>
      <c r="M72">
        <f t="shared" si="4"/>
        <v>37</v>
      </c>
      <c r="N72">
        <f t="shared" si="5"/>
        <v>34</v>
      </c>
      <c r="O72">
        <f t="shared" si="6"/>
        <v>900.25</v>
      </c>
    </row>
    <row r="73" spans="1:15" x14ac:dyDescent="0.25">
      <c r="A73">
        <v>71</v>
      </c>
      <c r="B73" t="s">
        <v>84</v>
      </c>
      <c r="C73" t="s">
        <v>1</v>
      </c>
      <c r="E73">
        <v>1980</v>
      </c>
      <c r="F73">
        <v>32</v>
      </c>
      <c r="G73">
        <v>26</v>
      </c>
      <c r="H73">
        <v>866.75</v>
      </c>
      <c r="I73" t="s">
        <v>125</v>
      </c>
      <c r="J73">
        <f>INDEX(rankB!I$1:I$24,MATCH('2016'!$B73,rankB!$C$1:$C$24,0),1)</f>
        <v>10.5</v>
      </c>
      <c r="K73">
        <f>INDEX(rankB!J$1:J$24,MATCH('2016'!$B73,rankB!$C$1:$C$24,0),1)</f>
        <v>8</v>
      </c>
      <c r="L73">
        <f>INDEX(rankB!K$1:K$24,MATCH('2016'!$B73,rankB!$C$1:$C$24,0),1)</f>
        <v>109.75</v>
      </c>
      <c r="M73">
        <f t="shared" si="4"/>
        <v>42.5</v>
      </c>
      <c r="N73">
        <f t="shared" si="5"/>
        <v>34</v>
      </c>
      <c r="O73">
        <f t="shared" si="6"/>
        <v>976.5</v>
      </c>
    </row>
    <row r="74" spans="1:15" x14ac:dyDescent="0.25">
      <c r="A74">
        <v>72</v>
      </c>
      <c r="B74" t="s">
        <v>85</v>
      </c>
      <c r="C74" t="s">
        <v>44</v>
      </c>
      <c r="E74">
        <v>1782</v>
      </c>
      <c r="F74">
        <v>31</v>
      </c>
      <c r="G74">
        <v>24</v>
      </c>
      <c r="H74">
        <v>1003</v>
      </c>
      <c r="M74">
        <f t="shared" si="4"/>
        <v>31</v>
      </c>
      <c r="N74">
        <f t="shared" si="5"/>
        <v>24</v>
      </c>
      <c r="O74">
        <f t="shared" si="6"/>
        <v>1003</v>
      </c>
    </row>
    <row r="75" spans="1:15" x14ac:dyDescent="0.25">
      <c r="A75">
        <v>73</v>
      </c>
      <c r="B75" t="s">
        <v>86</v>
      </c>
      <c r="C75" t="s">
        <v>1</v>
      </c>
      <c r="E75">
        <v>1821</v>
      </c>
      <c r="F75">
        <v>30</v>
      </c>
      <c r="G75">
        <v>27</v>
      </c>
      <c r="H75">
        <v>750.25</v>
      </c>
      <c r="M75">
        <f t="shared" si="4"/>
        <v>30</v>
      </c>
      <c r="N75">
        <f t="shared" si="5"/>
        <v>27</v>
      </c>
      <c r="O75">
        <f t="shared" si="6"/>
        <v>750.25</v>
      </c>
    </row>
    <row r="76" spans="1:15" x14ac:dyDescent="0.25">
      <c r="A76">
        <v>74</v>
      </c>
      <c r="B76" t="s">
        <v>87</v>
      </c>
      <c r="C76" t="s">
        <v>1</v>
      </c>
      <c r="E76">
        <v>1808</v>
      </c>
      <c r="F76">
        <v>24.5</v>
      </c>
      <c r="G76">
        <v>21</v>
      </c>
      <c r="H76">
        <v>556.75</v>
      </c>
      <c r="I76" t="s">
        <v>124</v>
      </c>
      <c r="J76">
        <f>INDEX(rankC!$N$2:$N$10,MATCH('2016'!B76,rankC!$B$2:$B$10,0),1)</f>
        <v>9.5</v>
      </c>
      <c r="K76">
        <f>INDEX(rankC!$X$2:$X$10,MATCH('2016'!B76,rankC!$B$2:$B$10,0),1)</f>
        <v>9</v>
      </c>
      <c r="L76">
        <f>INDEX(rankC!$AH$2:$AH$10,MATCH('2016'!B76,rankC!$B$2:$B$10,0),1)</f>
        <v>67</v>
      </c>
      <c r="M76">
        <f t="shared" si="4"/>
        <v>34</v>
      </c>
      <c r="N76">
        <f t="shared" si="5"/>
        <v>30</v>
      </c>
      <c r="O76">
        <f t="shared" si="6"/>
        <v>623.75</v>
      </c>
    </row>
    <row r="77" spans="1:15" x14ac:dyDescent="0.25">
      <c r="A77">
        <v>75</v>
      </c>
      <c r="B77" t="s">
        <v>88</v>
      </c>
      <c r="C77" t="s">
        <v>1</v>
      </c>
      <c r="E77">
        <v>1852</v>
      </c>
      <c r="F77">
        <v>24</v>
      </c>
      <c r="G77">
        <v>20</v>
      </c>
      <c r="H77">
        <v>679.75</v>
      </c>
      <c r="I77" t="s">
        <v>124</v>
      </c>
      <c r="J77">
        <f>INDEX(rankC!$N$2:$N$10,MATCH('2016'!B77,rankC!$B$2:$B$10,0),1)</f>
        <v>11</v>
      </c>
      <c r="K77">
        <f>INDEX(rankC!$X$2:$X$10,MATCH('2016'!B77,rankC!$B$2:$B$10,0),1)</f>
        <v>10</v>
      </c>
      <c r="L77">
        <f>INDEX(rankC!$AH$2:$AH$10,MATCH('2016'!B77,rankC!$B$2:$B$10,0),1)</f>
        <v>79.5</v>
      </c>
      <c r="M77">
        <f t="shared" si="4"/>
        <v>35</v>
      </c>
      <c r="N77">
        <f t="shared" si="5"/>
        <v>30</v>
      </c>
      <c r="O77">
        <f t="shared" si="6"/>
        <v>759.25</v>
      </c>
    </row>
    <row r="78" spans="1:15" x14ac:dyDescent="0.25">
      <c r="A78">
        <v>76</v>
      </c>
      <c r="B78" t="s">
        <v>89</v>
      </c>
      <c r="C78" t="s">
        <v>44</v>
      </c>
      <c r="E78">
        <v>1690</v>
      </c>
      <c r="F78">
        <v>23</v>
      </c>
      <c r="G78">
        <v>22</v>
      </c>
      <c r="H78">
        <v>513.5</v>
      </c>
      <c r="M78">
        <f t="shared" si="4"/>
        <v>23</v>
      </c>
      <c r="N78">
        <f t="shared" si="5"/>
        <v>22</v>
      </c>
      <c r="O78">
        <f t="shared" si="6"/>
        <v>513.5</v>
      </c>
    </row>
    <row r="79" spans="1:15" x14ac:dyDescent="0.25">
      <c r="A79">
        <v>77</v>
      </c>
      <c r="B79" t="s">
        <v>90</v>
      </c>
      <c r="C79" t="s">
        <v>1</v>
      </c>
      <c r="E79">
        <v>1685</v>
      </c>
      <c r="F79">
        <v>23</v>
      </c>
      <c r="G79">
        <v>22</v>
      </c>
      <c r="H79">
        <v>467.75</v>
      </c>
      <c r="M79">
        <f t="shared" si="4"/>
        <v>23</v>
      </c>
      <c r="N79">
        <f t="shared" si="5"/>
        <v>22</v>
      </c>
      <c r="O79">
        <f t="shared" si="6"/>
        <v>467.75</v>
      </c>
    </row>
    <row r="80" spans="1:15" x14ac:dyDescent="0.25">
      <c r="A80">
        <v>78</v>
      </c>
      <c r="B80" t="s">
        <v>91</v>
      </c>
      <c r="C80" t="s">
        <v>1</v>
      </c>
      <c r="E80">
        <v>1729</v>
      </c>
      <c r="F80">
        <v>23</v>
      </c>
      <c r="G80">
        <v>17</v>
      </c>
      <c r="H80">
        <v>508.5</v>
      </c>
      <c r="I80" t="s">
        <v>124</v>
      </c>
      <c r="J80">
        <f>INDEX(rankC!$N$2:$N$10,MATCH('2016'!B80,rankC!$B$2:$B$10,0),1)</f>
        <v>10.5</v>
      </c>
      <c r="K80">
        <f>INDEX(rankC!$X$2:$X$10,MATCH('2016'!B80,rankC!$B$2:$B$10,0),1)</f>
        <v>10</v>
      </c>
      <c r="L80">
        <f>INDEX(rankC!$AH$2:$AH$10,MATCH('2016'!B80,rankC!$B$2:$B$10,0),1)</f>
        <v>70</v>
      </c>
      <c r="M80">
        <f t="shared" si="4"/>
        <v>33.5</v>
      </c>
      <c r="N80">
        <f t="shared" si="5"/>
        <v>27</v>
      </c>
      <c r="O80">
        <f t="shared" si="6"/>
        <v>578.5</v>
      </c>
    </row>
    <row r="81" spans="1:15" x14ac:dyDescent="0.25">
      <c r="A81">
        <v>79</v>
      </c>
      <c r="B81" t="s">
        <v>92</v>
      </c>
      <c r="C81" t="s">
        <v>44</v>
      </c>
      <c r="E81">
        <v>0</v>
      </c>
      <c r="F81">
        <v>22.5</v>
      </c>
      <c r="G81">
        <v>17</v>
      </c>
      <c r="H81">
        <v>600</v>
      </c>
      <c r="M81">
        <f t="shared" si="4"/>
        <v>22.5</v>
      </c>
      <c r="N81">
        <f t="shared" si="5"/>
        <v>17</v>
      </c>
      <c r="O81">
        <f t="shared" si="6"/>
        <v>600</v>
      </c>
    </row>
    <row r="82" spans="1:15" x14ac:dyDescent="0.25">
      <c r="A82">
        <v>80</v>
      </c>
      <c r="B82" t="s">
        <v>93</v>
      </c>
      <c r="C82" t="s">
        <v>44</v>
      </c>
      <c r="E82">
        <v>1533</v>
      </c>
      <c r="F82">
        <v>22.5</v>
      </c>
      <c r="G82">
        <v>17</v>
      </c>
      <c r="H82">
        <v>608.75</v>
      </c>
      <c r="M82">
        <f t="shared" si="4"/>
        <v>22.5</v>
      </c>
      <c r="N82">
        <f t="shared" si="5"/>
        <v>17</v>
      </c>
      <c r="O82">
        <f t="shared" si="6"/>
        <v>608.75</v>
      </c>
    </row>
    <row r="83" spans="1:15" x14ac:dyDescent="0.25">
      <c r="A83">
        <v>81</v>
      </c>
      <c r="B83" t="s">
        <v>94</v>
      </c>
      <c r="C83" t="s">
        <v>1</v>
      </c>
      <c r="E83">
        <v>1743</v>
      </c>
      <c r="F83">
        <v>22</v>
      </c>
      <c r="G83">
        <v>18</v>
      </c>
      <c r="H83">
        <v>507.75</v>
      </c>
      <c r="M83">
        <f t="shared" si="4"/>
        <v>22</v>
      </c>
      <c r="N83">
        <f t="shared" si="5"/>
        <v>18</v>
      </c>
      <c r="O83">
        <f t="shared" si="6"/>
        <v>507.75</v>
      </c>
    </row>
    <row r="84" spans="1:15" x14ac:dyDescent="0.25">
      <c r="A84">
        <v>82</v>
      </c>
      <c r="B84" t="s">
        <v>95</v>
      </c>
      <c r="C84" t="s">
        <v>1</v>
      </c>
      <c r="E84">
        <v>1860</v>
      </c>
      <c r="F84">
        <v>21.5</v>
      </c>
      <c r="G84">
        <v>17</v>
      </c>
      <c r="H84">
        <v>509</v>
      </c>
      <c r="I84" t="s">
        <v>124</v>
      </c>
      <c r="J84">
        <f>INDEX(rankC!$N$2:$N$10,MATCH('2016'!B84,rankC!$B$2:$B$10,0),1)</f>
        <v>9.5</v>
      </c>
      <c r="K84">
        <f>INDEX(rankC!$X$2:$X$10,MATCH('2016'!B84,rankC!$B$2:$B$10,0),1)</f>
        <v>8</v>
      </c>
      <c r="L84">
        <f>INDEX(rankC!$AH$2:$AH$10,MATCH('2016'!B84,rankC!$B$2:$B$10,0),1)</f>
        <v>61.25</v>
      </c>
      <c r="M84">
        <f t="shared" si="4"/>
        <v>31</v>
      </c>
      <c r="N84">
        <f t="shared" si="5"/>
        <v>25</v>
      </c>
      <c r="O84">
        <f t="shared" si="6"/>
        <v>570.25</v>
      </c>
    </row>
    <row r="85" spans="1:15" x14ac:dyDescent="0.25">
      <c r="A85">
        <v>83</v>
      </c>
      <c r="B85" t="s">
        <v>96</v>
      </c>
      <c r="C85" t="s">
        <v>44</v>
      </c>
      <c r="E85">
        <v>1528</v>
      </c>
      <c r="F85">
        <v>21</v>
      </c>
      <c r="G85">
        <v>13</v>
      </c>
      <c r="H85">
        <v>548</v>
      </c>
      <c r="I85" t="s">
        <v>124</v>
      </c>
      <c r="J85">
        <f>INDEX(rankC!$N$2:$N$10,MATCH('2016'!B85,rankC!$B$2:$B$10,0),1)</f>
        <v>9</v>
      </c>
      <c r="K85">
        <f>INDEX(rankC!$X$2:$X$10,MATCH('2016'!B85,rankC!$B$2:$B$10,0),1)</f>
        <v>8</v>
      </c>
      <c r="L85">
        <f>INDEX(rankC!$AH$2:$AH$10,MATCH('2016'!B85,rankC!$B$2:$B$10,0),1)</f>
        <v>60.5</v>
      </c>
      <c r="M85">
        <f t="shared" si="4"/>
        <v>30</v>
      </c>
      <c r="N85">
        <f t="shared" si="5"/>
        <v>21</v>
      </c>
      <c r="O85">
        <f t="shared" si="6"/>
        <v>608.5</v>
      </c>
    </row>
    <row r="86" spans="1:15" x14ac:dyDescent="0.25">
      <c r="A86">
        <v>84</v>
      </c>
      <c r="B86" t="s">
        <v>97</v>
      </c>
      <c r="C86" t="s">
        <v>44</v>
      </c>
      <c r="E86">
        <v>1479</v>
      </c>
      <c r="F86">
        <v>21</v>
      </c>
      <c r="G86">
        <v>13</v>
      </c>
      <c r="H86">
        <v>414.75</v>
      </c>
      <c r="M86">
        <f t="shared" si="4"/>
        <v>21</v>
      </c>
      <c r="N86">
        <f t="shared" si="5"/>
        <v>13</v>
      </c>
      <c r="O86">
        <f t="shared" si="6"/>
        <v>414.75</v>
      </c>
    </row>
    <row r="87" spans="1:15" x14ac:dyDescent="0.25">
      <c r="A87">
        <v>85</v>
      </c>
      <c r="B87" t="s">
        <v>98</v>
      </c>
      <c r="C87" t="s">
        <v>44</v>
      </c>
      <c r="E87">
        <v>1728</v>
      </c>
      <c r="F87">
        <v>17.5</v>
      </c>
      <c r="G87">
        <v>12</v>
      </c>
      <c r="H87">
        <v>426.75</v>
      </c>
      <c r="I87" t="s">
        <v>124</v>
      </c>
      <c r="J87">
        <f>INDEX(rankC!$N$2:$N$10,MATCH('2016'!B87,rankC!$B$2:$B$10,0),1)</f>
        <v>12</v>
      </c>
      <c r="K87">
        <f>INDEX(rankC!$X$2:$X$10,MATCH('2016'!B87,rankC!$B$2:$B$10,0),1)</f>
        <v>11</v>
      </c>
      <c r="L87">
        <f>INDEX(rankC!$AH$2:$AH$10,MATCH('2016'!B87,rankC!$B$2:$B$10,0),1)</f>
        <v>92.5</v>
      </c>
      <c r="M87">
        <f t="shared" si="4"/>
        <v>29.5</v>
      </c>
      <c r="N87">
        <f t="shared" si="5"/>
        <v>23</v>
      </c>
      <c r="O87">
        <f t="shared" si="6"/>
        <v>519.25</v>
      </c>
    </row>
    <row r="88" spans="1:15" x14ac:dyDescent="0.25">
      <c r="A88">
        <v>86</v>
      </c>
      <c r="B88" t="s">
        <v>99</v>
      </c>
      <c r="C88" t="s">
        <v>44</v>
      </c>
      <c r="E88">
        <v>1577</v>
      </c>
      <c r="F88">
        <v>16</v>
      </c>
      <c r="G88">
        <v>14</v>
      </c>
      <c r="H88">
        <v>292.5</v>
      </c>
      <c r="M88">
        <f t="shared" si="4"/>
        <v>16</v>
      </c>
      <c r="N88">
        <f t="shared" si="5"/>
        <v>14</v>
      </c>
      <c r="O88">
        <f t="shared" si="6"/>
        <v>292.5</v>
      </c>
    </row>
    <row r="89" spans="1:15" x14ac:dyDescent="0.25">
      <c r="A89">
        <v>87</v>
      </c>
      <c r="B89" t="s">
        <v>100</v>
      </c>
      <c r="C89" t="s">
        <v>101</v>
      </c>
      <c r="E89">
        <v>1489</v>
      </c>
      <c r="F89">
        <v>16</v>
      </c>
      <c r="G89">
        <v>14</v>
      </c>
      <c r="H89">
        <v>434.25</v>
      </c>
      <c r="M89">
        <f t="shared" si="4"/>
        <v>16</v>
      </c>
      <c r="N89">
        <f t="shared" si="5"/>
        <v>14</v>
      </c>
      <c r="O89">
        <f t="shared" si="6"/>
        <v>434.25</v>
      </c>
    </row>
    <row r="90" spans="1:15" x14ac:dyDescent="0.25">
      <c r="A90">
        <v>88</v>
      </c>
      <c r="B90" t="s">
        <v>102</v>
      </c>
      <c r="C90" t="s">
        <v>44</v>
      </c>
      <c r="E90">
        <v>1388</v>
      </c>
      <c r="F90">
        <v>16</v>
      </c>
      <c r="G90">
        <v>11</v>
      </c>
      <c r="H90">
        <v>350</v>
      </c>
      <c r="M90">
        <f t="shared" si="4"/>
        <v>16</v>
      </c>
      <c r="N90">
        <f t="shared" si="5"/>
        <v>11</v>
      </c>
      <c r="O90">
        <f t="shared" si="6"/>
        <v>350</v>
      </c>
    </row>
    <row r="91" spans="1:15" x14ac:dyDescent="0.25">
      <c r="A91">
        <v>89</v>
      </c>
      <c r="B91" t="s">
        <v>103</v>
      </c>
      <c r="C91" t="s">
        <v>44</v>
      </c>
      <c r="E91">
        <v>0</v>
      </c>
      <c r="F91">
        <v>16</v>
      </c>
      <c r="G91">
        <v>10</v>
      </c>
      <c r="H91">
        <v>441.75</v>
      </c>
      <c r="M91">
        <f t="shared" si="4"/>
        <v>16</v>
      </c>
      <c r="N91">
        <f t="shared" si="5"/>
        <v>10</v>
      </c>
      <c r="O91">
        <f t="shared" si="6"/>
        <v>441.75</v>
      </c>
    </row>
    <row r="92" spans="1:15" x14ac:dyDescent="0.25">
      <c r="A92">
        <v>90</v>
      </c>
      <c r="B92" t="s">
        <v>104</v>
      </c>
      <c r="C92" t="s">
        <v>44</v>
      </c>
      <c r="E92">
        <v>2067</v>
      </c>
      <c r="F92">
        <v>15</v>
      </c>
      <c r="G92">
        <v>14</v>
      </c>
      <c r="H92">
        <v>542.75</v>
      </c>
      <c r="M92">
        <f t="shared" si="4"/>
        <v>15</v>
      </c>
      <c r="N92">
        <f t="shared" si="5"/>
        <v>14</v>
      </c>
      <c r="O92">
        <f t="shared" si="6"/>
        <v>542.75</v>
      </c>
    </row>
    <row r="93" spans="1:15" x14ac:dyDescent="0.25">
      <c r="A93">
        <v>91</v>
      </c>
      <c r="B93" t="s">
        <v>105</v>
      </c>
      <c r="C93" t="s">
        <v>44</v>
      </c>
      <c r="E93">
        <v>1246</v>
      </c>
      <c r="F93">
        <v>13</v>
      </c>
      <c r="G93">
        <v>11</v>
      </c>
      <c r="H93">
        <v>318.25</v>
      </c>
      <c r="M93">
        <f t="shared" si="4"/>
        <v>13</v>
      </c>
      <c r="N93">
        <f t="shared" si="5"/>
        <v>11</v>
      </c>
      <c r="O93">
        <f t="shared" si="6"/>
        <v>318.25</v>
      </c>
    </row>
    <row r="94" spans="1:15" x14ac:dyDescent="0.25">
      <c r="A94">
        <v>92</v>
      </c>
      <c r="B94" t="s">
        <v>106</v>
      </c>
      <c r="C94" t="s">
        <v>1</v>
      </c>
      <c r="E94">
        <v>1500</v>
      </c>
      <c r="F94">
        <v>12</v>
      </c>
      <c r="G94">
        <v>7</v>
      </c>
      <c r="H94">
        <v>249.5</v>
      </c>
      <c r="M94">
        <f t="shared" si="4"/>
        <v>12</v>
      </c>
      <c r="N94">
        <f t="shared" si="5"/>
        <v>7</v>
      </c>
      <c r="O94">
        <f t="shared" si="6"/>
        <v>249.5</v>
      </c>
    </row>
    <row r="95" spans="1:15" x14ac:dyDescent="0.25">
      <c r="A95">
        <v>93</v>
      </c>
      <c r="B95" t="s">
        <v>107</v>
      </c>
      <c r="C95" t="s">
        <v>44</v>
      </c>
      <c r="E95">
        <v>1471</v>
      </c>
      <c r="F95">
        <v>11.5</v>
      </c>
      <c r="G95">
        <v>9</v>
      </c>
      <c r="H95">
        <v>192.75</v>
      </c>
      <c r="M95">
        <f t="shared" si="4"/>
        <v>11.5</v>
      </c>
      <c r="N95">
        <f t="shared" si="5"/>
        <v>9</v>
      </c>
      <c r="O95">
        <f t="shared" si="6"/>
        <v>192.75</v>
      </c>
    </row>
    <row r="96" spans="1:15" x14ac:dyDescent="0.25">
      <c r="A96">
        <v>94</v>
      </c>
      <c r="B96" t="s">
        <v>108</v>
      </c>
      <c r="C96" t="s">
        <v>44</v>
      </c>
      <c r="E96">
        <v>1192</v>
      </c>
      <c r="F96">
        <v>11.5</v>
      </c>
      <c r="G96">
        <v>7</v>
      </c>
      <c r="H96">
        <v>206.75</v>
      </c>
      <c r="I96" t="s">
        <v>124</v>
      </c>
      <c r="J96">
        <f>INDEX(rankC!$N$2:$N$10,MATCH('2016'!B96,rankC!$B$2:$B$10,0),1)</f>
        <v>5.5</v>
      </c>
      <c r="K96">
        <f>INDEX(rankC!$X$2:$X$10,MATCH('2016'!B96,rankC!$B$2:$B$10,0),1)</f>
        <v>5</v>
      </c>
      <c r="L96">
        <f>INDEX(rankC!$AH$2:$AH$10,MATCH('2016'!B96,rankC!$B$2:$B$10,0),1)</f>
        <v>34.75</v>
      </c>
      <c r="M96">
        <f t="shared" si="4"/>
        <v>17</v>
      </c>
      <c r="N96">
        <f t="shared" si="5"/>
        <v>12</v>
      </c>
      <c r="O96">
        <f t="shared" si="6"/>
        <v>241.5</v>
      </c>
    </row>
    <row r="97" spans="1:15" x14ac:dyDescent="0.25">
      <c r="A97">
        <v>95</v>
      </c>
      <c r="B97" t="s">
        <v>109</v>
      </c>
      <c r="C97" t="s">
        <v>1</v>
      </c>
      <c r="E97">
        <v>1720</v>
      </c>
      <c r="F97">
        <v>9.5</v>
      </c>
      <c r="G97">
        <v>7</v>
      </c>
      <c r="H97">
        <v>149.5</v>
      </c>
      <c r="M97">
        <f t="shared" si="4"/>
        <v>9.5</v>
      </c>
      <c r="N97">
        <f t="shared" si="5"/>
        <v>7</v>
      </c>
      <c r="O97">
        <f t="shared" si="6"/>
        <v>149.5</v>
      </c>
    </row>
    <row r="98" spans="1:15" x14ac:dyDescent="0.25">
      <c r="A98">
        <v>96</v>
      </c>
      <c r="B98" t="s">
        <v>110</v>
      </c>
      <c r="C98" t="s">
        <v>44</v>
      </c>
      <c r="E98">
        <v>1324</v>
      </c>
      <c r="F98">
        <v>8.5</v>
      </c>
      <c r="G98">
        <v>4</v>
      </c>
      <c r="H98">
        <v>124.75</v>
      </c>
      <c r="I98" t="s">
        <v>124</v>
      </c>
      <c r="J98">
        <f>INDEX(rankC!$N$2:$N$10,MATCH('2016'!B98,rankC!$B$2:$B$10,0),1)</f>
        <v>5.5</v>
      </c>
      <c r="K98">
        <f>INDEX(rankC!$X$2:$X$10,MATCH('2016'!B98,rankC!$B$2:$B$10,0),1)</f>
        <v>4</v>
      </c>
      <c r="L98">
        <f>INDEX(rankC!$AH$2:$AH$10,MATCH('2016'!B98,rankC!$B$2:$B$10,0),1)</f>
        <v>32.5</v>
      </c>
      <c r="M98">
        <f t="shared" si="4"/>
        <v>14</v>
      </c>
      <c r="N98">
        <f t="shared" si="5"/>
        <v>8</v>
      </c>
      <c r="O98">
        <f t="shared" si="6"/>
        <v>157.25</v>
      </c>
    </row>
    <row r="99" spans="1:15" x14ac:dyDescent="0.25">
      <c r="A99">
        <v>97</v>
      </c>
      <c r="B99" t="s">
        <v>111</v>
      </c>
      <c r="C99" t="s">
        <v>44</v>
      </c>
      <c r="E99">
        <v>0</v>
      </c>
      <c r="F99">
        <v>5.5</v>
      </c>
      <c r="G99">
        <v>1</v>
      </c>
      <c r="H99">
        <v>105.75</v>
      </c>
      <c r="I99" t="s">
        <v>124</v>
      </c>
      <c r="J99">
        <f>INDEX(rankC!$N$2:$N$10,MATCH('2016'!B99,rankC!$B$2:$B$10,0),1)</f>
        <v>1.5</v>
      </c>
      <c r="K99">
        <f>INDEX(rankC!$X$2:$X$10,MATCH('2016'!B99,rankC!$B$2:$B$10,0),1)</f>
        <v>1</v>
      </c>
      <c r="L99">
        <f>INDEX(rankC!$AH$2:$AH$10,MATCH('2016'!B99,rankC!$B$2:$B$10,0),1)</f>
        <v>15.5</v>
      </c>
      <c r="M99">
        <f t="shared" si="4"/>
        <v>7</v>
      </c>
      <c r="N99">
        <f t="shared" si="5"/>
        <v>2</v>
      </c>
      <c r="O99">
        <f t="shared" si="6"/>
        <v>121.25</v>
      </c>
    </row>
    <row r="100" spans="1:15" x14ac:dyDescent="0.25">
      <c r="A100">
        <v>98</v>
      </c>
      <c r="B100" t="s">
        <v>112</v>
      </c>
      <c r="C100" t="s">
        <v>44</v>
      </c>
      <c r="E100">
        <v>0</v>
      </c>
      <c r="F100">
        <v>5</v>
      </c>
      <c r="G100">
        <v>3</v>
      </c>
      <c r="H100">
        <v>82.25</v>
      </c>
      <c r="M100">
        <f t="shared" si="4"/>
        <v>5</v>
      </c>
      <c r="N100">
        <f t="shared" si="5"/>
        <v>3</v>
      </c>
      <c r="O100">
        <f t="shared" si="6"/>
        <v>82.25</v>
      </c>
    </row>
  </sheetData>
  <sortState ref="A3:I100">
    <sortCondition ref="A3:A100"/>
  </sortState>
  <mergeCells count="3">
    <mergeCell ref="F1:H1"/>
    <mergeCell ref="I1:L1"/>
    <mergeCell ref="M1:O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workbookViewId="0">
      <selection activeCell="A4" sqref="A4"/>
    </sheetView>
  </sheetViews>
  <sheetFormatPr defaultRowHeight="15" x14ac:dyDescent="0.25"/>
  <cols>
    <col min="1" max="1" width="5.85546875" bestFit="1" customWidth="1"/>
    <col min="2" max="2" width="29" bestFit="1" customWidth="1"/>
    <col min="3" max="3" width="4.85546875" bestFit="1" customWidth="1"/>
    <col min="4" max="4" width="5.85546875" bestFit="1" customWidth="1"/>
    <col min="5" max="6" width="5" bestFit="1" customWidth="1"/>
    <col min="7" max="7" width="3" bestFit="1" customWidth="1"/>
    <col min="8" max="8" width="8" bestFit="1" customWidth="1"/>
    <col min="9" max="9" width="2.28515625" bestFit="1" customWidth="1"/>
    <col min="10" max="10" width="5" bestFit="1" customWidth="1"/>
    <col min="11" max="11" width="3" bestFit="1" customWidth="1"/>
    <col min="12" max="12" width="7" bestFit="1" customWidth="1"/>
    <col min="13" max="13" width="6" bestFit="1" customWidth="1"/>
    <col min="14" max="14" width="4" bestFit="1" customWidth="1"/>
    <col min="15" max="15" width="8" bestFit="1" customWidth="1"/>
  </cols>
  <sheetData>
    <row r="1" spans="1:15" x14ac:dyDescent="0.25">
      <c r="F1" s="3" t="s">
        <v>121</v>
      </c>
      <c r="G1" s="3"/>
      <c r="H1" s="3"/>
      <c r="I1" s="3" t="s">
        <v>122</v>
      </c>
      <c r="J1" s="3"/>
      <c r="K1" s="3"/>
      <c r="L1" s="3"/>
      <c r="M1" s="3" t="s">
        <v>137</v>
      </c>
      <c r="N1" s="3"/>
      <c r="O1" s="3"/>
    </row>
    <row r="2" spans="1:15" x14ac:dyDescent="0.25">
      <c r="A2" s="2" t="s">
        <v>113</v>
      </c>
      <c r="B2" s="2" t="s">
        <v>114</v>
      </c>
      <c r="C2" s="2" t="s">
        <v>115</v>
      </c>
      <c r="D2" s="2" t="s">
        <v>116</v>
      </c>
      <c r="E2" s="2" t="s">
        <v>117</v>
      </c>
      <c r="F2" s="2" t="s">
        <v>118</v>
      </c>
      <c r="G2" s="2" t="s">
        <v>119</v>
      </c>
      <c r="H2" s="2" t="s">
        <v>120</v>
      </c>
      <c r="I2" s="2"/>
      <c r="J2" s="2" t="s">
        <v>118</v>
      </c>
      <c r="K2" s="2" t="s">
        <v>119</v>
      </c>
      <c r="L2" s="2" t="s">
        <v>120</v>
      </c>
      <c r="M2" s="2" t="s">
        <v>118</v>
      </c>
      <c r="N2" s="2" t="s">
        <v>119</v>
      </c>
      <c r="O2" s="2" t="s">
        <v>120</v>
      </c>
    </row>
    <row r="3" spans="1:15" x14ac:dyDescent="0.25">
      <c r="A3" s="2">
        <v>1</v>
      </c>
      <c r="B3" s="2" t="s">
        <v>3</v>
      </c>
      <c r="C3" s="2" t="s">
        <v>4</v>
      </c>
      <c r="D3" s="2" t="s">
        <v>5</v>
      </c>
      <c r="E3" s="2">
        <v>2706</v>
      </c>
      <c r="F3" s="2">
        <v>90</v>
      </c>
      <c r="G3" s="2">
        <v>87</v>
      </c>
      <c r="H3" s="2">
        <v>4142.25</v>
      </c>
      <c r="I3" s="2" t="s">
        <v>123</v>
      </c>
      <c r="J3" s="2">
        <v>21.5</v>
      </c>
      <c r="K3" s="2">
        <v>21</v>
      </c>
      <c r="L3" s="2">
        <v>233.25</v>
      </c>
      <c r="M3" s="2">
        <v>111.5</v>
      </c>
      <c r="N3" s="2">
        <v>108</v>
      </c>
      <c r="O3" s="2">
        <v>4375.5</v>
      </c>
    </row>
    <row r="4" spans="1:15" x14ac:dyDescent="0.25">
      <c r="A4" s="2">
        <v>2</v>
      </c>
      <c r="B4" s="2" t="s">
        <v>0</v>
      </c>
      <c r="C4" s="2" t="s">
        <v>1</v>
      </c>
      <c r="D4" s="2" t="s">
        <v>2</v>
      </c>
      <c r="E4" s="2">
        <v>2603</v>
      </c>
      <c r="F4" s="2">
        <v>92.5</v>
      </c>
      <c r="G4" s="2">
        <v>89</v>
      </c>
      <c r="H4" s="2">
        <v>4355.75</v>
      </c>
      <c r="I4" s="2" t="s">
        <v>123</v>
      </c>
      <c r="J4" s="2">
        <v>18.5</v>
      </c>
      <c r="K4" s="2">
        <v>16</v>
      </c>
      <c r="L4" s="2">
        <v>189.5</v>
      </c>
      <c r="M4" s="2">
        <v>111</v>
      </c>
      <c r="N4" s="2">
        <v>105</v>
      </c>
      <c r="O4" s="2">
        <v>4545.25</v>
      </c>
    </row>
    <row r="5" spans="1:15" x14ac:dyDescent="0.25">
      <c r="A5" s="2">
        <v>3</v>
      </c>
      <c r="B5" s="2" t="s">
        <v>8</v>
      </c>
      <c r="C5" s="2" t="s">
        <v>1</v>
      </c>
      <c r="D5" s="2" t="s">
        <v>2</v>
      </c>
      <c r="E5" s="2">
        <v>2436</v>
      </c>
      <c r="F5" s="2">
        <v>86.5</v>
      </c>
      <c r="G5" s="2">
        <v>83</v>
      </c>
      <c r="H5" s="2">
        <v>3885.25</v>
      </c>
      <c r="I5" s="2" t="s">
        <v>123</v>
      </c>
      <c r="J5" s="2">
        <v>16.5</v>
      </c>
      <c r="K5" s="2">
        <v>14</v>
      </c>
      <c r="L5" s="2">
        <v>168.25</v>
      </c>
      <c r="M5" s="2">
        <v>103</v>
      </c>
      <c r="N5" s="2">
        <v>97</v>
      </c>
      <c r="O5" s="2">
        <v>4053.5</v>
      </c>
    </row>
    <row r="6" spans="1:15" x14ac:dyDescent="0.25">
      <c r="A6" s="2">
        <v>4</v>
      </c>
      <c r="B6" s="2" t="s">
        <v>9</v>
      </c>
      <c r="C6" s="2" t="s">
        <v>1</v>
      </c>
      <c r="D6" s="2" t="s">
        <v>2</v>
      </c>
      <c r="E6" s="2">
        <v>2451</v>
      </c>
      <c r="F6" s="2">
        <v>85.5</v>
      </c>
      <c r="G6" s="2">
        <v>84</v>
      </c>
      <c r="H6" s="2">
        <v>3836.75</v>
      </c>
      <c r="I6" s="2" t="s">
        <v>123</v>
      </c>
      <c r="J6" s="2">
        <v>15.5</v>
      </c>
      <c r="K6" s="2">
        <v>14</v>
      </c>
      <c r="L6" s="2">
        <v>145.25</v>
      </c>
      <c r="M6" s="2">
        <v>101</v>
      </c>
      <c r="N6" s="2">
        <v>98</v>
      </c>
      <c r="O6" s="2">
        <v>3982</v>
      </c>
    </row>
    <row r="7" spans="1:15" x14ac:dyDescent="0.25">
      <c r="A7" s="2">
        <v>5</v>
      </c>
      <c r="B7" s="2" t="s">
        <v>6</v>
      </c>
      <c r="C7" s="2" t="s">
        <v>7</v>
      </c>
      <c r="D7" s="2"/>
      <c r="E7" s="2">
        <v>2269</v>
      </c>
      <c r="F7" s="2">
        <v>86.5</v>
      </c>
      <c r="G7" s="2">
        <v>84</v>
      </c>
      <c r="H7" s="2">
        <v>3870.25</v>
      </c>
      <c r="I7" s="2" t="s">
        <v>123</v>
      </c>
      <c r="J7" s="2">
        <v>12</v>
      </c>
      <c r="K7" s="2">
        <v>10</v>
      </c>
      <c r="L7" s="2">
        <v>112</v>
      </c>
      <c r="M7" s="2">
        <v>98.5</v>
      </c>
      <c r="N7" s="2">
        <v>94</v>
      </c>
      <c r="O7" s="2">
        <v>3982.25</v>
      </c>
    </row>
    <row r="8" spans="1:15" x14ac:dyDescent="0.25">
      <c r="A8" s="2">
        <v>6</v>
      </c>
      <c r="B8" s="2" t="s">
        <v>13</v>
      </c>
      <c r="C8" s="2" t="s">
        <v>7</v>
      </c>
      <c r="D8" s="2"/>
      <c r="E8" s="2">
        <v>2241</v>
      </c>
      <c r="F8" s="2">
        <v>82.5</v>
      </c>
      <c r="G8" s="2">
        <v>78</v>
      </c>
      <c r="H8" s="2">
        <v>3636</v>
      </c>
      <c r="I8" s="2" t="s">
        <v>123</v>
      </c>
      <c r="J8" s="2">
        <v>15.5</v>
      </c>
      <c r="K8" s="2">
        <v>14</v>
      </c>
      <c r="L8" s="2">
        <v>154.5</v>
      </c>
      <c r="M8" s="2">
        <v>98</v>
      </c>
      <c r="N8" s="2">
        <v>92</v>
      </c>
      <c r="O8" s="2">
        <v>3790.5</v>
      </c>
    </row>
    <row r="9" spans="1:15" x14ac:dyDescent="0.25">
      <c r="A9" s="2">
        <v>7</v>
      </c>
      <c r="B9" s="2" t="s">
        <v>10</v>
      </c>
      <c r="C9" s="2" t="s">
        <v>11</v>
      </c>
      <c r="D9" s="2" t="s">
        <v>12</v>
      </c>
      <c r="E9" s="2">
        <v>2297</v>
      </c>
      <c r="F9" s="2">
        <v>83.5</v>
      </c>
      <c r="G9" s="2">
        <v>78</v>
      </c>
      <c r="H9" s="2">
        <v>3680.75</v>
      </c>
      <c r="I9" s="2" t="s">
        <v>123</v>
      </c>
      <c r="J9" s="2">
        <v>11.5</v>
      </c>
      <c r="K9" s="2">
        <v>8</v>
      </c>
      <c r="L9" s="2">
        <v>121.5</v>
      </c>
      <c r="M9" s="2">
        <v>95</v>
      </c>
      <c r="N9" s="2">
        <v>86</v>
      </c>
      <c r="O9" s="2">
        <v>3802.25</v>
      </c>
    </row>
    <row r="10" spans="1:15" x14ac:dyDescent="0.25">
      <c r="A10" s="2">
        <v>8</v>
      </c>
      <c r="B10" s="2" t="s">
        <v>17</v>
      </c>
      <c r="C10" s="2" t="s">
        <v>18</v>
      </c>
      <c r="D10" s="2" t="s">
        <v>5</v>
      </c>
      <c r="E10" s="2">
        <v>2387</v>
      </c>
      <c r="F10" s="2">
        <v>80.5</v>
      </c>
      <c r="G10" s="2">
        <v>77</v>
      </c>
      <c r="H10" s="2">
        <v>3468</v>
      </c>
      <c r="I10" s="2" t="s">
        <v>123</v>
      </c>
      <c r="J10" s="2">
        <v>13.5</v>
      </c>
      <c r="K10" s="2">
        <v>11</v>
      </c>
      <c r="L10" s="2">
        <v>127</v>
      </c>
      <c r="M10" s="2">
        <v>94</v>
      </c>
      <c r="N10" s="2">
        <v>88</v>
      </c>
      <c r="O10" s="2">
        <v>3595</v>
      </c>
    </row>
    <row r="11" spans="1:15" x14ac:dyDescent="0.25">
      <c r="A11" s="2">
        <v>9</v>
      </c>
      <c r="B11" s="2" t="s">
        <v>22</v>
      </c>
      <c r="C11" s="2" t="s">
        <v>11</v>
      </c>
      <c r="D11" s="2" t="s">
        <v>2</v>
      </c>
      <c r="E11" s="2">
        <v>2348</v>
      </c>
      <c r="F11" s="2">
        <v>79.5</v>
      </c>
      <c r="G11" s="2">
        <v>75</v>
      </c>
      <c r="H11" s="2">
        <v>3514</v>
      </c>
      <c r="I11" s="2" t="s">
        <v>123</v>
      </c>
      <c r="J11" s="2">
        <v>14</v>
      </c>
      <c r="K11" s="2">
        <v>10</v>
      </c>
      <c r="L11" s="2">
        <v>155.75</v>
      </c>
      <c r="M11" s="2">
        <v>93.5</v>
      </c>
      <c r="N11" s="2">
        <v>85</v>
      </c>
      <c r="O11" s="2">
        <v>3669.75</v>
      </c>
    </row>
    <row r="12" spans="1:15" x14ac:dyDescent="0.25">
      <c r="A12" s="2">
        <v>10</v>
      </c>
      <c r="B12" s="2" t="s">
        <v>15</v>
      </c>
      <c r="C12" s="2" t="s">
        <v>16</v>
      </c>
      <c r="D12" s="2" t="s">
        <v>12</v>
      </c>
      <c r="E12" s="2">
        <v>2323</v>
      </c>
      <c r="F12" s="2">
        <v>81</v>
      </c>
      <c r="G12" s="2">
        <v>75</v>
      </c>
      <c r="H12" s="2">
        <v>3453</v>
      </c>
      <c r="I12" s="2" t="s">
        <v>123</v>
      </c>
      <c r="J12" s="2">
        <v>12</v>
      </c>
      <c r="K12" s="2">
        <v>10</v>
      </c>
      <c r="L12" s="2">
        <v>116</v>
      </c>
      <c r="M12" s="2">
        <v>93</v>
      </c>
      <c r="N12" s="2">
        <v>85</v>
      </c>
      <c r="O12" s="2">
        <v>3569</v>
      </c>
    </row>
    <row r="13" spans="1:15" x14ac:dyDescent="0.25">
      <c r="A13" s="2">
        <v>11</v>
      </c>
      <c r="B13" s="2" t="s">
        <v>25</v>
      </c>
      <c r="C13" s="2" t="s">
        <v>7</v>
      </c>
      <c r="D13" s="2"/>
      <c r="E13" s="2">
        <v>2305</v>
      </c>
      <c r="F13" s="2">
        <v>77.5</v>
      </c>
      <c r="G13" s="2">
        <v>75</v>
      </c>
      <c r="H13" s="2">
        <v>3344</v>
      </c>
      <c r="I13" s="2" t="s">
        <v>123</v>
      </c>
      <c r="J13" s="2">
        <v>15</v>
      </c>
      <c r="K13" s="2">
        <v>13</v>
      </c>
      <c r="L13" s="2">
        <v>151.25</v>
      </c>
      <c r="M13" s="2">
        <v>92.5</v>
      </c>
      <c r="N13" s="2">
        <v>88</v>
      </c>
      <c r="O13" s="2">
        <v>3495.25</v>
      </c>
    </row>
    <row r="14" spans="1:15" x14ac:dyDescent="0.25">
      <c r="A14" s="2">
        <v>12</v>
      </c>
      <c r="B14" s="2" t="s">
        <v>19</v>
      </c>
      <c r="C14" s="2" t="s">
        <v>20</v>
      </c>
      <c r="D14" s="2"/>
      <c r="E14" s="2">
        <v>2222</v>
      </c>
      <c r="F14" s="2">
        <v>79.5</v>
      </c>
      <c r="G14" s="2">
        <v>78</v>
      </c>
      <c r="H14" s="2">
        <v>3448.5</v>
      </c>
      <c r="I14" s="2" t="s">
        <v>123</v>
      </c>
      <c r="J14" s="2">
        <v>12</v>
      </c>
      <c r="K14" s="2">
        <v>11</v>
      </c>
      <c r="L14" s="2">
        <v>113.25</v>
      </c>
      <c r="M14" s="2">
        <v>91.5</v>
      </c>
      <c r="N14" s="2">
        <v>89</v>
      </c>
      <c r="O14" s="2">
        <v>3561.75</v>
      </c>
    </row>
    <row r="15" spans="1:15" x14ac:dyDescent="0.25">
      <c r="A15" s="2">
        <v>13</v>
      </c>
      <c r="B15" s="2" t="s">
        <v>21</v>
      </c>
      <c r="C15" s="2" t="s">
        <v>18</v>
      </c>
      <c r="D15" s="2" t="s">
        <v>5</v>
      </c>
      <c r="E15" s="2">
        <v>2432</v>
      </c>
      <c r="F15" s="2">
        <v>79.5</v>
      </c>
      <c r="G15" s="2">
        <v>76</v>
      </c>
      <c r="H15" s="2">
        <v>3479.75</v>
      </c>
      <c r="I15" s="2" t="s">
        <v>123</v>
      </c>
      <c r="J15" s="2">
        <v>11.5</v>
      </c>
      <c r="K15" s="2">
        <v>9</v>
      </c>
      <c r="L15" s="2">
        <v>114.25</v>
      </c>
      <c r="M15" s="2">
        <v>91</v>
      </c>
      <c r="N15" s="2">
        <v>85</v>
      </c>
      <c r="O15" s="2">
        <v>3594</v>
      </c>
    </row>
    <row r="16" spans="1:15" x14ac:dyDescent="0.25">
      <c r="A16" s="2">
        <v>14</v>
      </c>
      <c r="B16" s="2" t="s">
        <v>23</v>
      </c>
      <c r="C16" s="2" t="s">
        <v>20</v>
      </c>
      <c r="D16" s="2" t="s">
        <v>24</v>
      </c>
      <c r="E16" s="2">
        <v>2299</v>
      </c>
      <c r="F16" s="2">
        <v>79</v>
      </c>
      <c r="G16" s="2">
        <v>74</v>
      </c>
      <c r="H16" s="2">
        <v>3391</v>
      </c>
      <c r="I16" s="2" t="s">
        <v>123</v>
      </c>
      <c r="J16" s="2">
        <v>11</v>
      </c>
      <c r="K16" s="2">
        <v>10</v>
      </c>
      <c r="L16" s="2">
        <v>103</v>
      </c>
      <c r="M16" s="2">
        <v>90</v>
      </c>
      <c r="N16" s="2">
        <v>84</v>
      </c>
      <c r="O16" s="2">
        <v>3494</v>
      </c>
    </row>
    <row r="17" spans="1:15" x14ac:dyDescent="0.25">
      <c r="A17" s="2">
        <v>15</v>
      </c>
      <c r="B17" s="2" t="s">
        <v>29</v>
      </c>
      <c r="C17" s="2" t="s">
        <v>7</v>
      </c>
      <c r="D17" s="2"/>
      <c r="E17" s="2">
        <v>2120</v>
      </c>
      <c r="F17" s="2">
        <v>76</v>
      </c>
      <c r="G17" s="2">
        <v>72</v>
      </c>
      <c r="H17" s="2">
        <v>3163.5</v>
      </c>
      <c r="I17" s="2" t="s">
        <v>123</v>
      </c>
      <c r="J17" s="2">
        <v>13.5</v>
      </c>
      <c r="K17" s="2">
        <v>13</v>
      </c>
      <c r="L17" s="2">
        <v>135.5</v>
      </c>
      <c r="M17" s="2">
        <v>89.5</v>
      </c>
      <c r="N17" s="2">
        <v>85</v>
      </c>
      <c r="O17" s="2">
        <v>3299</v>
      </c>
    </row>
    <row r="18" spans="1:15" x14ac:dyDescent="0.25">
      <c r="A18" s="2">
        <v>16</v>
      </c>
      <c r="B18" s="2" t="s">
        <v>27</v>
      </c>
      <c r="C18" s="2" t="s">
        <v>28</v>
      </c>
      <c r="D18" s="2"/>
      <c r="E18" s="2">
        <v>2296</v>
      </c>
      <c r="F18" s="2">
        <v>76</v>
      </c>
      <c r="G18" s="2">
        <v>73</v>
      </c>
      <c r="H18" s="2">
        <v>3202.75</v>
      </c>
      <c r="I18" s="2" t="s">
        <v>123</v>
      </c>
      <c r="J18" s="2">
        <v>9</v>
      </c>
      <c r="K18" s="2">
        <v>6</v>
      </c>
      <c r="L18" s="2">
        <v>88.75</v>
      </c>
      <c r="M18" s="2">
        <v>85</v>
      </c>
      <c r="N18" s="2">
        <v>79</v>
      </c>
      <c r="O18" s="2">
        <v>3291.5</v>
      </c>
    </row>
    <row r="19" spans="1:15" x14ac:dyDescent="0.25">
      <c r="A19" s="2">
        <v>17</v>
      </c>
      <c r="B19" s="2" t="s">
        <v>30</v>
      </c>
      <c r="C19" s="2" t="s">
        <v>31</v>
      </c>
      <c r="D19" s="2"/>
      <c r="E19" s="2">
        <v>2265</v>
      </c>
      <c r="F19" s="2">
        <v>74</v>
      </c>
      <c r="G19" s="2">
        <v>70</v>
      </c>
      <c r="H19" s="2">
        <v>2879.75</v>
      </c>
      <c r="I19" s="2" t="s">
        <v>123</v>
      </c>
      <c r="J19" s="2">
        <v>7.5</v>
      </c>
      <c r="K19" s="2">
        <v>5</v>
      </c>
      <c r="L19" s="2">
        <v>73</v>
      </c>
      <c r="M19" s="2">
        <v>81.5</v>
      </c>
      <c r="N19" s="2">
        <v>75</v>
      </c>
      <c r="O19" s="2">
        <v>2952.75</v>
      </c>
    </row>
    <row r="20" spans="1:15" x14ac:dyDescent="0.25">
      <c r="A20" s="2">
        <v>18</v>
      </c>
      <c r="B20" s="2" t="s">
        <v>35</v>
      </c>
      <c r="C20" s="2" t="s">
        <v>18</v>
      </c>
      <c r="D20" s="2"/>
      <c r="E20" s="2">
        <v>2023</v>
      </c>
      <c r="F20" s="2">
        <v>70.5</v>
      </c>
      <c r="G20" s="2">
        <v>64</v>
      </c>
      <c r="H20" s="2">
        <v>2812.5</v>
      </c>
      <c r="I20" s="2" t="s">
        <v>123</v>
      </c>
      <c r="J20" s="2">
        <v>9.5</v>
      </c>
      <c r="K20" s="2">
        <v>8</v>
      </c>
      <c r="L20" s="2">
        <v>86.75</v>
      </c>
      <c r="M20" s="2">
        <v>80</v>
      </c>
      <c r="N20" s="2">
        <v>72</v>
      </c>
      <c r="O20" s="2">
        <v>2899.25</v>
      </c>
    </row>
    <row r="21" spans="1:15" x14ac:dyDescent="0.25">
      <c r="A21" s="2">
        <v>19</v>
      </c>
      <c r="B21" s="2" t="s">
        <v>33</v>
      </c>
      <c r="C21" s="2" t="s">
        <v>1</v>
      </c>
      <c r="D21" s="2"/>
      <c r="E21" s="2">
        <v>2178</v>
      </c>
      <c r="F21" s="2">
        <v>72</v>
      </c>
      <c r="G21" s="2">
        <v>65</v>
      </c>
      <c r="H21" s="2">
        <v>2891</v>
      </c>
      <c r="I21" s="2" t="s">
        <v>123</v>
      </c>
      <c r="J21" s="2">
        <v>5.5</v>
      </c>
      <c r="K21" s="2">
        <v>3</v>
      </c>
      <c r="L21" s="2">
        <v>51.75</v>
      </c>
      <c r="M21" s="2">
        <v>77.5</v>
      </c>
      <c r="N21" s="2">
        <v>68</v>
      </c>
      <c r="O21" s="2">
        <v>2942.75</v>
      </c>
    </row>
    <row r="22" spans="1:15" x14ac:dyDescent="0.25">
      <c r="A22" s="2">
        <v>20</v>
      </c>
      <c r="B22" s="2" t="s">
        <v>38</v>
      </c>
      <c r="C22" s="2" t="s">
        <v>1</v>
      </c>
      <c r="D22" s="2"/>
      <c r="E22" s="2">
        <v>2251</v>
      </c>
      <c r="F22" s="2">
        <v>67</v>
      </c>
      <c r="G22" s="2">
        <v>56</v>
      </c>
      <c r="H22" s="2">
        <v>2619</v>
      </c>
      <c r="I22" s="2" t="s">
        <v>123</v>
      </c>
      <c r="J22" s="2">
        <v>7</v>
      </c>
      <c r="K22" s="2">
        <v>3</v>
      </c>
      <c r="L22" s="2">
        <v>61.75</v>
      </c>
      <c r="M22" s="2">
        <v>74</v>
      </c>
      <c r="N22" s="2">
        <v>59</v>
      </c>
      <c r="O22" s="2">
        <v>2680.75</v>
      </c>
    </row>
    <row r="23" spans="1:15" x14ac:dyDescent="0.25">
      <c r="A23" s="2">
        <v>21</v>
      </c>
      <c r="B23" s="2" t="s">
        <v>37</v>
      </c>
      <c r="C23" s="2" t="s">
        <v>1</v>
      </c>
      <c r="D23" s="2"/>
      <c r="E23" s="2">
        <v>2087</v>
      </c>
      <c r="F23" s="2">
        <v>68.5</v>
      </c>
      <c r="G23" s="2">
        <v>62</v>
      </c>
      <c r="H23" s="2">
        <v>2706.5</v>
      </c>
      <c r="I23" s="2" t="s">
        <v>123</v>
      </c>
      <c r="J23" s="2">
        <v>4</v>
      </c>
      <c r="K23" s="2">
        <v>4</v>
      </c>
      <c r="L23" s="2">
        <v>31.5</v>
      </c>
      <c r="M23" s="2">
        <v>72.5</v>
      </c>
      <c r="N23" s="2">
        <v>66</v>
      </c>
      <c r="O23" s="2">
        <v>2738</v>
      </c>
    </row>
    <row r="24" spans="1:15" x14ac:dyDescent="0.25">
      <c r="A24" s="2">
        <v>22</v>
      </c>
      <c r="B24" s="2" t="s">
        <v>43</v>
      </c>
      <c r="C24" s="2" t="s">
        <v>44</v>
      </c>
      <c r="D24" s="2"/>
      <c r="E24" s="2">
        <v>2175</v>
      </c>
      <c r="F24" s="2">
        <v>61</v>
      </c>
      <c r="G24" s="2">
        <v>56</v>
      </c>
      <c r="H24" s="2">
        <v>2266.5</v>
      </c>
      <c r="I24" s="2" t="s">
        <v>123</v>
      </c>
      <c r="J24" s="2">
        <v>9</v>
      </c>
      <c r="K24" s="2">
        <v>8</v>
      </c>
      <c r="L24" s="2">
        <v>95.25</v>
      </c>
      <c r="M24" s="2">
        <v>70</v>
      </c>
      <c r="N24" s="2">
        <v>64</v>
      </c>
      <c r="O24" s="2">
        <v>2361.75</v>
      </c>
    </row>
    <row r="25" spans="1:15" x14ac:dyDescent="0.25">
      <c r="A25" s="2">
        <v>23</v>
      </c>
      <c r="B25" s="2" t="s">
        <v>42</v>
      </c>
      <c r="C25" s="2" t="s">
        <v>1</v>
      </c>
      <c r="D25" s="2"/>
      <c r="E25" s="2">
        <v>2100</v>
      </c>
      <c r="F25" s="2">
        <v>64</v>
      </c>
      <c r="G25" s="2">
        <v>56</v>
      </c>
      <c r="H25" s="2">
        <v>2492.5</v>
      </c>
      <c r="I25" s="2" t="s">
        <v>123</v>
      </c>
      <c r="J25" s="2">
        <v>6</v>
      </c>
      <c r="K25" s="2">
        <v>3</v>
      </c>
      <c r="L25" s="2">
        <v>60</v>
      </c>
      <c r="M25" s="2">
        <v>70</v>
      </c>
      <c r="N25" s="2">
        <v>59</v>
      </c>
      <c r="O25" s="2">
        <v>2552.5</v>
      </c>
    </row>
    <row r="26" spans="1:15" x14ac:dyDescent="0.25">
      <c r="A26" s="2">
        <v>24</v>
      </c>
      <c r="B26" s="2" t="s">
        <v>45</v>
      </c>
      <c r="C26" s="2" t="s">
        <v>44</v>
      </c>
      <c r="D26" s="2"/>
      <c r="E26" s="2">
        <v>1963</v>
      </c>
      <c r="F26" s="2">
        <v>60</v>
      </c>
      <c r="G26" s="2">
        <v>55</v>
      </c>
      <c r="H26" s="2">
        <v>2166.75</v>
      </c>
      <c r="I26" s="2" t="s">
        <v>123</v>
      </c>
      <c r="J26" s="2">
        <v>5</v>
      </c>
      <c r="K26" s="2">
        <v>4</v>
      </c>
      <c r="L26" s="2">
        <v>34</v>
      </c>
      <c r="M26" s="2">
        <v>65</v>
      </c>
      <c r="N26" s="2">
        <v>59</v>
      </c>
      <c r="O26" s="2">
        <v>2200.75</v>
      </c>
    </row>
    <row r="27" spans="1:15" x14ac:dyDescent="0.25">
      <c r="A27" s="2">
        <v>25</v>
      </c>
      <c r="B27" s="2" t="s">
        <v>50</v>
      </c>
      <c r="C27" s="2" t="s">
        <v>44</v>
      </c>
      <c r="D27" s="2"/>
      <c r="E27" s="2">
        <v>1997</v>
      </c>
      <c r="F27" s="2">
        <v>58</v>
      </c>
      <c r="G27" s="2">
        <v>54</v>
      </c>
      <c r="H27" s="2">
        <v>2201</v>
      </c>
      <c r="I27" s="2" t="s">
        <v>125</v>
      </c>
      <c r="J27" s="2">
        <v>18.5</v>
      </c>
      <c r="K27" s="2">
        <v>17</v>
      </c>
      <c r="L27" s="2">
        <v>201.75</v>
      </c>
      <c r="M27" s="2">
        <v>76.5</v>
      </c>
      <c r="N27" s="2">
        <v>71</v>
      </c>
      <c r="O27" s="2">
        <v>2402.75</v>
      </c>
    </row>
    <row r="28" spans="1:15" x14ac:dyDescent="0.25">
      <c r="A28" s="2">
        <v>26</v>
      </c>
      <c r="B28" s="2" t="s">
        <v>51</v>
      </c>
      <c r="C28" s="2" t="s">
        <v>1</v>
      </c>
      <c r="D28" s="2"/>
      <c r="E28" s="2">
        <v>2084</v>
      </c>
      <c r="F28" s="2">
        <v>58</v>
      </c>
      <c r="G28" s="2">
        <v>53</v>
      </c>
      <c r="H28" s="2">
        <v>2182</v>
      </c>
      <c r="I28" s="2" t="s">
        <v>125</v>
      </c>
      <c r="J28" s="2">
        <v>15.5</v>
      </c>
      <c r="K28" s="2">
        <v>13</v>
      </c>
      <c r="L28" s="2">
        <v>151.25</v>
      </c>
      <c r="M28" s="2">
        <v>73.5</v>
      </c>
      <c r="N28" s="2">
        <v>66</v>
      </c>
      <c r="O28" s="2">
        <v>2333.25</v>
      </c>
    </row>
    <row r="29" spans="1:15" x14ac:dyDescent="0.25">
      <c r="A29" s="2">
        <v>27</v>
      </c>
      <c r="B29" s="2" t="s">
        <v>53</v>
      </c>
      <c r="C29" s="2" t="s">
        <v>44</v>
      </c>
      <c r="D29" s="2"/>
      <c r="E29" s="2">
        <v>1966</v>
      </c>
      <c r="F29" s="2">
        <v>57</v>
      </c>
      <c r="G29" s="2">
        <v>53</v>
      </c>
      <c r="H29" s="2">
        <v>2053.25</v>
      </c>
      <c r="I29" s="2" t="s">
        <v>125</v>
      </c>
      <c r="J29" s="2">
        <v>15.5</v>
      </c>
      <c r="K29" s="2">
        <v>12</v>
      </c>
      <c r="L29" s="2">
        <v>160.5</v>
      </c>
      <c r="M29" s="2">
        <v>72.5</v>
      </c>
      <c r="N29" s="2">
        <v>65</v>
      </c>
      <c r="O29" s="2">
        <v>2213.75</v>
      </c>
    </row>
    <row r="30" spans="1:15" x14ac:dyDescent="0.25">
      <c r="A30" s="2">
        <v>28</v>
      </c>
      <c r="B30" s="2" t="s">
        <v>48</v>
      </c>
      <c r="C30" s="2" t="s">
        <v>11</v>
      </c>
      <c r="D30" s="2"/>
      <c r="E30" s="2">
        <v>1841</v>
      </c>
      <c r="F30" s="2">
        <v>59</v>
      </c>
      <c r="G30" s="2">
        <v>54</v>
      </c>
      <c r="H30" s="2">
        <v>2113.75</v>
      </c>
      <c r="I30" s="2" t="s">
        <v>125</v>
      </c>
      <c r="J30" s="2">
        <v>13</v>
      </c>
      <c r="K30" s="2">
        <v>9</v>
      </c>
      <c r="L30" s="2">
        <v>140.5</v>
      </c>
      <c r="M30" s="2">
        <v>72</v>
      </c>
      <c r="N30" s="2">
        <v>63</v>
      </c>
      <c r="O30" s="2">
        <v>2254.25</v>
      </c>
    </row>
    <row r="31" spans="1:15" x14ac:dyDescent="0.25">
      <c r="A31" s="2">
        <v>29</v>
      </c>
      <c r="B31" s="2" t="s">
        <v>55</v>
      </c>
      <c r="C31" s="2" t="s">
        <v>56</v>
      </c>
      <c r="D31" s="2"/>
      <c r="E31" s="2">
        <v>2079</v>
      </c>
      <c r="F31" s="2">
        <v>55</v>
      </c>
      <c r="G31" s="2">
        <v>48</v>
      </c>
      <c r="H31" s="2">
        <v>2063.5</v>
      </c>
      <c r="I31" s="2" t="s">
        <v>125</v>
      </c>
      <c r="J31" s="2">
        <v>17</v>
      </c>
      <c r="K31" s="2">
        <v>14</v>
      </c>
      <c r="L31" s="2">
        <v>186.75</v>
      </c>
      <c r="M31" s="2">
        <v>72</v>
      </c>
      <c r="N31" s="2">
        <v>62</v>
      </c>
      <c r="O31" s="2">
        <v>2250.25</v>
      </c>
    </row>
    <row r="32" spans="1:15" x14ac:dyDescent="0.25">
      <c r="A32" s="2">
        <v>30</v>
      </c>
      <c r="B32" s="2" t="s">
        <v>60</v>
      </c>
      <c r="C32" s="2" t="s">
        <v>1</v>
      </c>
      <c r="D32" s="2"/>
      <c r="E32" s="2">
        <v>2005</v>
      </c>
      <c r="F32" s="2">
        <v>53</v>
      </c>
      <c r="G32" s="2">
        <v>50</v>
      </c>
      <c r="H32" s="2">
        <v>1842.5</v>
      </c>
      <c r="I32" s="2" t="s">
        <v>125</v>
      </c>
      <c r="J32" s="2">
        <v>17.5</v>
      </c>
      <c r="K32" s="2">
        <v>16</v>
      </c>
      <c r="L32" s="2">
        <v>191.75</v>
      </c>
      <c r="M32" s="2">
        <v>70.5</v>
      </c>
      <c r="N32" s="2">
        <v>66</v>
      </c>
      <c r="O32" s="2">
        <v>2034.25</v>
      </c>
    </row>
    <row r="33" spans="1:15" x14ac:dyDescent="0.25">
      <c r="A33" s="2">
        <v>31</v>
      </c>
      <c r="B33" s="2" t="s">
        <v>54</v>
      </c>
      <c r="C33" s="2" t="s">
        <v>1</v>
      </c>
      <c r="D33" s="2"/>
      <c r="E33" s="2">
        <v>1966</v>
      </c>
      <c r="F33" s="2">
        <v>55.5</v>
      </c>
      <c r="G33" s="2">
        <v>51</v>
      </c>
      <c r="H33" s="2">
        <v>1925</v>
      </c>
      <c r="I33" s="2" t="s">
        <v>125</v>
      </c>
      <c r="J33" s="2">
        <v>13.5</v>
      </c>
      <c r="K33" s="2">
        <v>11</v>
      </c>
      <c r="L33" s="2">
        <v>143.5</v>
      </c>
      <c r="M33" s="2">
        <v>69</v>
      </c>
      <c r="N33" s="2">
        <v>62</v>
      </c>
      <c r="O33" s="2">
        <v>2068.5</v>
      </c>
    </row>
    <row r="34" spans="1:15" x14ac:dyDescent="0.25">
      <c r="A34" s="2">
        <v>32</v>
      </c>
      <c r="B34" s="2" t="s">
        <v>58</v>
      </c>
      <c r="C34" s="2" t="s">
        <v>1</v>
      </c>
      <c r="D34" s="2"/>
      <c r="E34" s="2">
        <v>2221</v>
      </c>
      <c r="F34" s="2">
        <v>53.5</v>
      </c>
      <c r="G34" s="2">
        <v>48</v>
      </c>
      <c r="H34" s="2">
        <v>1802</v>
      </c>
      <c r="I34" s="2" t="s">
        <v>125</v>
      </c>
      <c r="J34" s="2">
        <v>13.5</v>
      </c>
      <c r="K34" s="2">
        <v>10</v>
      </c>
      <c r="L34" s="2">
        <v>134</v>
      </c>
      <c r="M34" s="2">
        <v>67</v>
      </c>
      <c r="N34" s="2">
        <v>58</v>
      </c>
      <c r="O34" s="2">
        <v>1936</v>
      </c>
    </row>
    <row r="35" spans="1:15" x14ac:dyDescent="0.25">
      <c r="A35" s="2">
        <v>33</v>
      </c>
      <c r="B35" s="2" t="s">
        <v>61</v>
      </c>
      <c r="C35" s="2" t="s">
        <v>1</v>
      </c>
      <c r="D35" s="2"/>
      <c r="E35" s="2">
        <v>2007</v>
      </c>
      <c r="F35" s="2">
        <v>53</v>
      </c>
      <c r="G35" s="2">
        <v>46</v>
      </c>
      <c r="H35" s="2">
        <v>1798</v>
      </c>
      <c r="I35" s="2" t="s">
        <v>125</v>
      </c>
      <c r="J35" s="2">
        <v>14</v>
      </c>
      <c r="K35" s="2">
        <v>9</v>
      </c>
      <c r="L35" s="2">
        <v>140.5</v>
      </c>
      <c r="M35" s="2">
        <v>67</v>
      </c>
      <c r="N35" s="2">
        <v>55</v>
      </c>
      <c r="O35" s="2">
        <v>1938.5</v>
      </c>
    </row>
    <row r="36" spans="1:15" x14ac:dyDescent="0.25">
      <c r="A36" s="2">
        <v>34</v>
      </c>
      <c r="B36" s="2" t="s">
        <v>59</v>
      </c>
      <c r="C36" s="2" t="s">
        <v>20</v>
      </c>
      <c r="D36" s="2"/>
      <c r="E36" s="2">
        <v>1974</v>
      </c>
      <c r="F36" s="2">
        <v>53</v>
      </c>
      <c r="G36" s="2">
        <v>51</v>
      </c>
      <c r="H36" s="2">
        <v>1797.25</v>
      </c>
      <c r="I36" s="2" t="s">
        <v>125</v>
      </c>
      <c r="J36" s="2">
        <v>13</v>
      </c>
      <c r="K36" s="2">
        <v>11</v>
      </c>
      <c r="L36" s="2">
        <v>128.5</v>
      </c>
      <c r="M36" s="2">
        <v>66</v>
      </c>
      <c r="N36" s="2">
        <v>62</v>
      </c>
      <c r="O36" s="2">
        <v>1925.75</v>
      </c>
    </row>
    <row r="37" spans="1:15" x14ac:dyDescent="0.25">
      <c r="A37" s="2">
        <v>35</v>
      </c>
      <c r="B37" s="2" t="s">
        <v>64</v>
      </c>
      <c r="C37" s="2" t="s">
        <v>18</v>
      </c>
      <c r="D37" s="2"/>
      <c r="E37" s="2">
        <v>1906</v>
      </c>
      <c r="F37" s="2">
        <v>50</v>
      </c>
      <c r="G37" s="2">
        <v>44</v>
      </c>
      <c r="H37" s="2">
        <v>1738</v>
      </c>
      <c r="I37" s="2" t="s">
        <v>125</v>
      </c>
      <c r="J37" s="2">
        <v>11</v>
      </c>
      <c r="K37" s="2">
        <v>9</v>
      </c>
      <c r="L37" s="2">
        <v>102</v>
      </c>
      <c r="M37" s="2">
        <v>61</v>
      </c>
      <c r="N37" s="2">
        <v>53</v>
      </c>
      <c r="O37" s="2">
        <v>1840</v>
      </c>
    </row>
    <row r="38" spans="1:15" x14ac:dyDescent="0.25">
      <c r="A38" s="2">
        <v>36</v>
      </c>
      <c r="B38" s="2" t="s">
        <v>65</v>
      </c>
      <c r="C38" s="2" t="s">
        <v>1</v>
      </c>
      <c r="D38" s="2"/>
      <c r="E38" s="2">
        <v>1980</v>
      </c>
      <c r="F38" s="2">
        <v>48</v>
      </c>
      <c r="G38" s="2">
        <v>40</v>
      </c>
      <c r="H38" s="2">
        <v>1576.25</v>
      </c>
      <c r="I38" s="2" t="s">
        <v>125</v>
      </c>
      <c r="J38" s="2">
        <v>11.5</v>
      </c>
      <c r="K38" s="2">
        <v>5</v>
      </c>
      <c r="L38" s="2">
        <v>118.75</v>
      </c>
      <c r="M38" s="2">
        <v>59.5</v>
      </c>
      <c r="N38" s="2">
        <v>45</v>
      </c>
      <c r="O38" s="2">
        <v>1695</v>
      </c>
    </row>
    <row r="39" spans="1:15" x14ac:dyDescent="0.25">
      <c r="A39" s="2">
        <v>37</v>
      </c>
      <c r="B39" s="2" t="s">
        <v>67</v>
      </c>
      <c r="C39" s="2" t="s">
        <v>1</v>
      </c>
      <c r="D39" s="2"/>
      <c r="E39" s="2">
        <v>2029</v>
      </c>
      <c r="F39" s="2">
        <v>47</v>
      </c>
      <c r="G39" s="2">
        <v>40</v>
      </c>
      <c r="H39" s="2">
        <v>1609.5</v>
      </c>
      <c r="I39" s="2" t="s">
        <v>125</v>
      </c>
      <c r="J39" s="2">
        <v>10.5</v>
      </c>
      <c r="K39" s="2">
        <v>9</v>
      </c>
      <c r="L39" s="2">
        <v>92.75</v>
      </c>
      <c r="M39" s="2">
        <v>57.5</v>
      </c>
      <c r="N39" s="2">
        <v>49</v>
      </c>
      <c r="O39" s="2">
        <v>1702.25</v>
      </c>
    </row>
    <row r="40" spans="1:15" x14ac:dyDescent="0.25">
      <c r="A40" s="2">
        <v>38</v>
      </c>
      <c r="B40" s="2" t="s">
        <v>70</v>
      </c>
      <c r="C40" s="2" t="s">
        <v>1</v>
      </c>
      <c r="D40" s="2"/>
      <c r="E40" s="2">
        <v>1966</v>
      </c>
      <c r="F40" s="2">
        <v>44.5</v>
      </c>
      <c r="G40" s="2">
        <v>39</v>
      </c>
      <c r="H40" s="2">
        <v>1382</v>
      </c>
      <c r="I40" s="2" t="s">
        <v>125</v>
      </c>
      <c r="J40" s="2">
        <v>13</v>
      </c>
      <c r="K40" s="2">
        <v>10</v>
      </c>
      <c r="L40" s="2">
        <v>128.75</v>
      </c>
      <c r="M40" s="2">
        <v>57.5</v>
      </c>
      <c r="N40" s="2">
        <v>49</v>
      </c>
      <c r="O40" s="2">
        <v>1510.75</v>
      </c>
    </row>
    <row r="41" spans="1:15" x14ac:dyDescent="0.25">
      <c r="A41" s="2">
        <v>39</v>
      </c>
      <c r="B41" s="2" t="s">
        <v>68</v>
      </c>
      <c r="C41" s="2" t="s">
        <v>44</v>
      </c>
      <c r="D41" s="2"/>
      <c r="E41" s="2">
        <v>1954</v>
      </c>
      <c r="F41" s="2">
        <v>45.5</v>
      </c>
      <c r="G41" s="2">
        <v>39</v>
      </c>
      <c r="H41" s="2">
        <v>1424.5</v>
      </c>
      <c r="I41" s="2" t="s">
        <v>125</v>
      </c>
      <c r="J41" s="2">
        <v>9.5</v>
      </c>
      <c r="K41" s="2">
        <v>7</v>
      </c>
      <c r="L41" s="2">
        <v>111.25</v>
      </c>
      <c r="M41" s="2">
        <v>55</v>
      </c>
      <c r="N41" s="2">
        <v>46</v>
      </c>
      <c r="O41" s="2">
        <v>1535.75</v>
      </c>
    </row>
    <row r="42" spans="1:15" x14ac:dyDescent="0.25">
      <c r="A42" s="2">
        <v>40</v>
      </c>
      <c r="B42" s="2" t="s">
        <v>75</v>
      </c>
      <c r="C42" s="2" t="s">
        <v>1</v>
      </c>
      <c r="D42" s="2"/>
      <c r="E42" s="2">
        <v>1998</v>
      </c>
      <c r="F42" s="2">
        <v>42.5</v>
      </c>
      <c r="G42" s="2">
        <v>37</v>
      </c>
      <c r="H42" s="2">
        <v>1198.25</v>
      </c>
      <c r="I42" s="2" t="s">
        <v>125</v>
      </c>
      <c r="J42" s="2">
        <v>12</v>
      </c>
      <c r="K42" s="2">
        <v>10</v>
      </c>
      <c r="L42" s="2">
        <v>112.25</v>
      </c>
      <c r="M42" s="2">
        <v>54.5</v>
      </c>
      <c r="N42" s="2">
        <v>47</v>
      </c>
      <c r="O42" s="2">
        <v>1310.5</v>
      </c>
    </row>
    <row r="43" spans="1:15" x14ac:dyDescent="0.25">
      <c r="A43" s="2">
        <v>41</v>
      </c>
      <c r="B43" s="2" t="s">
        <v>74</v>
      </c>
      <c r="C43" s="2" t="s">
        <v>16</v>
      </c>
      <c r="D43" s="2"/>
      <c r="E43" s="2">
        <v>1803</v>
      </c>
      <c r="F43" s="2">
        <v>43</v>
      </c>
      <c r="G43" s="2">
        <v>36</v>
      </c>
      <c r="H43" s="2">
        <v>1318</v>
      </c>
      <c r="I43" s="2" t="s">
        <v>125</v>
      </c>
      <c r="J43" s="2">
        <v>10</v>
      </c>
      <c r="K43" s="2">
        <v>5</v>
      </c>
      <c r="L43" s="2">
        <v>104.25</v>
      </c>
      <c r="M43" s="2">
        <v>53</v>
      </c>
      <c r="N43" s="2">
        <v>41</v>
      </c>
      <c r="O43" s="2">
        <v>1422.25</v>
      </c>
    </row>
    <row r="44" spans="1:15" x14ac:dyDescent="0.25">
      <c r="A44" s="2">
        <v>42</v>
      </c>
      <c r="B44" s="2" t="s">
        <v>77</v>
      </c>
      <c r="C44" s="2" t="s">
        <v>1</v>
      </c>
      <c r="D44" s="2"/>
      <c r="E44" s="2">
        <v>1934</v>
      </c>
      <c r="F44" s="2">
        <v>38.5</v>
      </c>
      <c r="G44" s="2">
        <v>32</v>
      </c>
      <c r="H44" s="2">
        <v>1169</v>
      </c>
      <c r="I44" s="2" t="s">
        <v>125</v>
      </c>
      <c r="J44" s="2">
        <v>7.5</v>
      </c>
      <c r="K44" s="2">
        <v>4</v>
      </c>
      <c r="L44" s="2">
        <v>72.5</v>
      </c>
      <c r="M44" s="2">
        <v>46</v>
      </c>
      <c r="N44" s="2">
        <v>36</v>
      </c>
      <c r="O44" s="2">
        <v>1241.5</v>
      </c>
    </row>
    <row r="45" spans="1:15" x14ac:dyDescent="0.25">
      <c r="A45" s="2">
        <v>43</v>
      </c>
      <c r="B45" s="2" t="s">
        <v>78</v>
      </c>
      <c r="C45" s="2" t="s">
        <v>1</v>
      </c>
      <c r="D45" s="2"/>
      <c r="E45" s="2">
        <v>1817</v>
      </c>
      <c r="F45" s="2">
        <v>37</v>
      </c>
      <c r="G45" s="2">
        <v>32</v>
      </c>
      <c r="H45" s="2">
        <v>1156.75</v>
      </c>
      <c r="I45" s="2" t="s">
        <v>125</v>
      </c>
      <c r="J45" s="2">
        <v>6.5</v>
      </c>
      <c r="K45" s="2">
        <v>4</v>
      </c>
      <c r="L45" s="2">
        <v>67.25</v>
      </c>
      <c r="M45" s="2">
        <v>43.5</v>
      </c>
      <c r="N45" s="2">
        <v>36</v>
      </c>
      <c r="O45" s="2">
        <v>1224</v>
      </c>
    </row>
    <row r="46" spans="1:15" x14ac:dyDescent="0.25">
      <c r="A46" s="2">
        <v>44</v>
      </c>
      <c r="B46" s="2" t="s">
        <v>79</v>
      </c>
      <c r="C46" s="2" t="s">
        <v>20</v>
      </c>
      <c r="D46" s="2"/>
      <c r="E46" s="2">
        <v>1604</v>
      </c>
      <c r="F46" s="2">
        <v>36</v>
      </c>
      <c r="G46" s="2">
        <v>31</v>
      </c>
      <c r="H46" s="2">
        <v>1035.5</v>
      </c>
      <c r="I46" s="2" t="s">
        <v>125</v>
      </c>
      <c r="J46" s="2">
        <v>6.5</v>
      </c>
      <c r="K46" s="2">
        <v>3</v>
      </c>
      <c r="L46" s="2">
        <v>69</v>
      </c>
      <c r="M46" s="2">
        <v>42.5</v>
      </c>
      <c r="N46" s="2">
        <v>34</v>
      </c>
      <c r="O46" s="2">
        <v>1104.5</v>
      </c>
    </row>
    <row r="47" spans="1:15" x14ac:dyDescent="0.25">
      <c r="A47" s="2">
        <v>45</v>
      </c>
      <c r="B47" s="2" t="s">
        <v>84</v>
      </c>
      <c r="C47" s="2" t="s">
        <v>1</v>
      </c>
      <c r="D47" s="2"/>
      <c r="E47" s="2">
        <v>1980</v>
      </c>
      <c r="F47" s="2">
        <v>32</v>
      </c>
      <c r="G47" s="2">
        <v>26</v>
      </c>
      <c r="H47" s="2">
        <v>866.75</v>
      </c>
      <c r="I47" s="2" t="s">
        <v>125</v>
      </c>
      <c r="J47" s="2">
        <v>10.5</v>
      </c>
      <c r="K47" s="2">
        <v>8</v>
      </c>
      <c r="L47" s="2">
        <v>109.75</v>
      </c>
      <c r="M47" s="2">
        <v>42.5</v>
      </c>
      <c r="N47" s="2">
        <v>34</v>
      </c>
      <c r="O47" s="2">
        <v>976.5</v>
      </c>
    </row>
    <row r="48" spans="1:15" x14ac:dyDescent="0.25">
      <c r="A48" s="2">
        <v>46</v>
      </c>
      <c r="B48" s="2" t="s">
        <v>80</v>
      </c>
      <c r="C48" s="2" t="s">
        <v>1</v>
      </c>
      <c r="D48" s="2"/>
      <c r="E48" s="2">
        <v>1722</v>
      </c>
      <c r="F48" s="2">
        <v>33</v>
      </c>
      <c r="G48" s="2">
        <v>23</v>
      </c>
      <c r="H48" s="2">
        <v>937.25</v>
      </c>
      <c r="I48" s="2" t="s">
        <v>125</v>
      </c>
      <c r="J48" s="2">
        <v>6</v>
      </c>
      <c r="K48" s="2">
        <v>3</v>
      </c>
      <c r="L48" s="2">
        <v>52.5</v>
      </c>
      <c r="M48" s="2">
        <v>39</v>
      </c>
      <c r="N48" s="2">
        <v>26</v>
      </c>
      <c r="O48" s="2">
        <v>989.75</v>
      </c>
    </row>
    <row r="49" spans="1:15" x14ac:dyDescent="0.25">
      <c r="A49" s="2">
        <v>47</v>
      </c>
      <c r="B49" s="2" t="s">
        <v>82</v>
      </c>
      <c r="C49" s="2" t="s">
        <v>44</v>
      </c>
      <c r="D49" s="2"/>
      <c r="E49" s="2">
        <v>1625</v>
      </c>
      <c r="F49" s="2">
        <v>32.5</v>
      </c>
      <c r="G49" s="2">
        <v>25</v>
      </c>
      <c r="H49" s="2">
        <v>932</v>
      </c>
      <c r="I49" s="2" t="s">
        <v>125</v>
      </c>
      <c r="J49" s="2">
        <v>5.5</v>
      </c>
      <c r="K49" s="2">
        <v>3</v>
      </c>
      <c r="L49" s="2">
        <v>58.5</v>
      </c>
      <c r="M49" s="2">
        <v>38</v>
      </c>
      <c r="N49" s="2">
        <v>28</v>
      </c>
      <c r="O49" s="2">
        <v>990.5</v>
      </c>
    </row>
    <row r="50" spans="1:15" x14ac:dyDescent="0.25">
      <c r="A50" s="2">
        <v>48</v>
      </c>
      <c r="B50" s="2" t="s">
        <v>83</v>
      </c>
      <c r="C50" s="2" t="s">
        <v>1</v>
      </c>
      <c r="D50" s="2"/>
      <c r="E50" s="2">
        <v>1952</v>
      </c>
      <c r="F50" s="2">
        <v>32</v>
      </c>
      <c r="G50" s="2">
        <v>31</v>
      </c>
      <c r="H50" s="2">
        <v>856.25</v>
      </c>
      <c r="I50" s="2" t="s">
        <v>125</v>
      </c>
      <c r="J50" s="2">
        <v>5</v>
      </c>
      <c r="K50" s="2">
        <v>3</v>
      </c>
      <c r="L50" s="2">
        <v>44</v>
      </c>
      <c r="M50" s="2">
        <v>37</v>
      </c>
      <c r="N50" s="2">
        <v>34</v>
      </c>
      <c r="O50" s="2">
        <v>900.25</v>
      </c>
    </row>
    <row r="51" spans="1:15" x14ac:dyDescent="0.25">
      <c r="A51" s="2">
        <v>49</v>
      </c>
      <c r="B51" s="2" t="s">
        <v>88</v>
      </c>
      <c r="C51" s="2" t="s">
        <v>1</v>
      </c>
      <c r="D51" s="2"/>
      <c r="E51" s="2">
        <v>1852</v>
      </c>
      <c r="F51" s="2">
        <v>24</v>
      </c>
      <c r="G51" s="2">
        <v>20</v>
      </c>
      <c r="H51" s="2">
        <v>679.75</v>
      </c>
      <c r="I51" s="2" t="s">
        <v>124</v>
      </c>
      <c r="J51" s="2">
        <v>11</v>
      </c>
      <c r="K51" s="2">
        <v>10</v>
      </c>
      <c r="L51" s="2">
        <v>79.5</v>
      </c>
      <c r="M51" s="2">
        <v>35</v>
      </c>
      <c r="N51" s="2">
        <v>30</v>
      </c>
      <c r="O51" s="2">
        <v>759.25</v>
      </c>
    </row>
    <row r="52" spans="1:15" x14ac:dyDescent="0.25">
      <c r="A52" s="2">
        <v>50</v>
      </c>
      <c r="B52" s="2" t="s">
        <v>87</v>
      </c>
      <c r="C52" s="2" t="s">
        <v>1</v>
      </c>
      <c r="D52" s="2"/>
      <c r="E52" s="2">
        <v>1808</v>
      </c>
      <c r="F52" s="2">
        <v>24.5</v>
      </c>
      <c r="G52" s="2">
        <v>21</v>
      </c>
      <c r="H52" s="2">
        <v>556.75</v>
      </c>
      <c r="I52" s="2" t="s">
        <v>124</v>
      </c>
      <c r="J52" s="2">
        <v>9.5</v>
      </c>
      <c r="K52" s="2">
        <v>9</v>
      </c>
      <c r="L52" s="2">
        <v>67</v>
      </c>
      <c r="M52" s="2">
        <v>34</v>
      </c>
      <c r="N52" s="2">
        <v>30</v>
      </c>
      <c r="O52" s="2">
        <v>623.75</v>
      </c>
    </row>
    <row r="53" spans="1:15" x14ac:dyDescent="0.25">
      <c r="A53" s="2">
        <v>51</v>
      </c>
      <c r="B53" s="2" t="s">
        <v>91</v>
      </c>
      <c r="C53" s="2" t="s">
        <v>1</v>
      </c>
      <c r="D53" s="2"/>
      <c r="E53" s="2">
        <v>1729</v>
      </c>
      <c r="F53" s="2">
        <v>23</v>
      </c>
      <c r="G53" s="2">
        <v>17</v>
      </c>
      <c r="H53" s="2">
        <v>508.5</v>
      </c>
      <c r="I53" s="2" t="s">
        <v>124</v>
      </c>
      <c r="J53" s="2">
        <v>10.5</v>
      </c>
      <c r="K53" s="2">
        <v>10</v>
      </c>
      <c r="L53" s="2">
        <v>70</v>
      </c>
      <c r="M53" s="2">
        <v>33.5</v>
      </c>
      <c r="N53" s="2">
        <v>27</v>
      </c>
      <c r="O53" s="2">
        <v>578.5</v>
      </c>
    </row>
    <row r="54" spans="1:15" x14ac:dyDescent="0.25">
      <c r="A54" s="2">
        <v>52</v>
      </c>
      <c r="B54" s="2" t="s">
        <v>95</v>
      </c>
      <c r="C54" s="2" t="s">
        <v>1</v>
      </c>
      <c r="D54" s="2"/>
      <c r="E54" s="2">
        <v>1860</v>
      </c>
      <c r="F54" s="2">
        <v>21.5</v>
      </c>
      <c r="G54" s="2">
        <v>17</v>
      </c>
      <c r="H54" s="2">
        <v>509</v>
      </c>
      <c r="I54" s="2" t="s">
        <v>124</v>
      </c>
      <c r="J54" s="2">
        <v>9.5</v>
      </c>
      <c r="K54" s="2">
        <v>8</v>
      </c>
      <c r="L54" s="2">
        <v>61.25</v>
      </c>
      <c r="M54" s="2">
        <v>31</v>
      </c>
      <c r="N54" s="2">
        <v>25</v>
      </c>
      <c r="O54" s="2">
        <v>570.25</v>
      </c>
    </row>
    <row r="55" spans="1:15" x14ac:dyDescent="0.25">
      <c r="A55" s="2">
        <v>53</v>
      </c>
      <c r="B55" s="2" t="s">
        <v>96</v>
      </c>
      <c r="C55" s="2" t="s">
        <v>44</v>
      </c>
      <c r="D55" s="2"/>
      <c r="E55" s="2">
        <v>1528</v>
      </c>
      <c r="F55" s="2">
        <v>21</v>
      </c>
      <c r="G55" s="2">
        <v>13</v>
      </c>
      <c r="H55" s="2">
        <v>548</v>
      </c>
      <c r="I55" s="2" t="s">
        <v>124</v>
      </c>
      <c r="J55" s="2">
        <v>9</v>
      </c>
      <c r="K55" s="2">
        <v>8</v>
      </c>
      <c r="L55" s="2">
        <v>60.5</v>
      </c>
      <c r="M55" s="2">
        <v>30</v>
      </c>
      <c r="N55" s="2">
        <v>21</v>
      </c>
      <c r="O55" s="2">
        <v>608.5</v>
      </c>
    </row>
    <row r="56" spans="1:15" x14ac:dyDescent="0.25">
      <c r="A56" s="2">
        <v>54</v>
      </c>
      <c r="B56" s="2" t="s">
        <v>98</v>
      </c>
      <c r="C56" s="2" t="s">
        <v>44</v>
      </c>
      <c r="D56" s="2"/>
      <c r="E56" s="2">
        <v>1728</v>
      </c>
      <c r="F56" s="2">
        <v>17.5</v>
      </c>
      <c r="G56" s="2">
        <v>12</v>
      </c>
      <c r="H56" s="2">
        <v>426.75</v>
      </c>
      <c r="I56" s="2" t="s">
        <v>124</v>
      </c>
      <c r="J56" s="2">
        <v>12</v>
      </c>
      <c r="K56" s="2">
        <v>11</v>
      </c>
      <c r="L56" s="2">
        <v>92.5</v>
      </c>
      <c r="M56" s="2">
        <v>29.5</v>
      </c>
      <c r="N56" s="2">
        <v>23</v>
      </c>
      <c r="O56" s="2">
        <v>519.25</v>
      </c>
    </row>
    <row r="57" spans="1:15" x14ac:dyDescent="0.25">
      <c r="A57" s="2">
        <v>55</v>
      </c>
      <c r="B57" s="2" t="s">
        <v>108</v>
      </c>
      <c r="C57" s="2" t="s">
        <v>44</v>
      </c>
      <c r="D57" s="2"/>
      <c r="E57" s="2">
        <v>1192</v>
      </c>
      <c r="F57" s="2">
        <v>11.5</v>
      </c>
      <c r="G57" s="2">
        <v>7</v>
      </c>
      <c r="H57" s="2">
        <v>206.75</v>
      </c>
      <c r="I57" s="2" t="s">
        <v>124</v>
      </c>
      <c r="J57" s="2">
        <v>5.5</v>
      </c>
      <c r="K57" s="2">
        <v>5</v>
      </c>
      <c r="L57" s="2">
        <v>34.75</v>
      </c>
      <c r="M57" s="2">
        <v>17</v>
      </c>
      <c r="N57" s="2">
        <v>12</v>
      </c>
      <c r="O57" s="2">
        <v>241.5</v>
      </c>
    </row>
    <row r="58" spans="1:15" x14ac:dyDescent="0.25">
      <c r="A58" s="2">
        <v>56</v>
      </c>
      <c r="B58" s="2" t="s">
        <v>110</v>
      </c>
      <c r="C58" s="2" t="s">
        <v>44</v>
      </c>
      <c r="D58" s="2"/>
      <c r="E58" s="2">
        <v>1324</v>
      </c>
      <c r="F58" s="2">
        <v>8.5</v>
      </c>
      <c r="G58" s="2">
        <v>4</v>
      </c>
      <c r="H58" s="2">
        <v>124.75</v>
      </c>
      <c r="I58" s="2" t="s">
        <v>124</v>
      </c>
      <c r="J58" s="2">
        <v>5.5</v>
      </c>
      <c r="K58" s="2">
        <v>4</v>
      </c>
      <c r="L58" s="2">
        <v>32.5</v>
      </c>
      <c r="M58" s="2">
        <v>14</v>
      </c>
      <c r="N58" s="2">
        <v>8</v>
      </c>
      <c r="O58" s="2">
        <v>157.25</v>
      </c>
    </row>
    <row r="59" spans="1:15" x14ac:dyDescent="0.25">
      <c r="A59" s="2">
        <v>57</v>
      </c>
      <c r="B59" s="2" t="s">
        <v>111</v>
      </c>
      <c r="C59" s="2" t="s">
        <v>44</v>
      </c>
      <c r="D59" s="2"/>
      <c r="E59" s="2">
        <v>0</v>
      </c>
      <c r="F59" s="2">
        <v>5.5</v>
      </c>
      <c r="G59" s="2">
        <v>1</v>
      </c>
      <c r="H59" s="2">
        <v>105.75</v>
      </c>
      <c r="I59" s="2" t="s">
        <v>124</v>
      </c>
      <c r="J59" s="2">
        <v>1.5</v>
      </c>
      <c r="K59" s="2">
        <v>1</v>
      </c>
      <c r="L59" s="2">
        <v>15.5</v>
      </c>
      <c r="M59" s="2">
        <v>7</v>
      </c>
      <c r="N59" s="2">
        <v>2</v>
      </c>
      <c r="O59" s="2">
        <v>121.25</v>
      </c>
    </row>
    <row r="60" spans="1:15" x14ac:dyDescent="0.25">
      <c r="A60" s="2">
        <v>58</v>
      </c>
      <c r="B60" s="2" t="s">
        <v>14</v>
      </c>
      <c r="C60" s="2" t="s">
        <v>1</v>
      </c>
      <c r="D60" s="2" t="s">
        <v>2</v>
      </c>
      <c r="E60" s="2">
        <v>2452</v>
      </c>
      <c r="F60" s="2">
        <v>82</v>
      </c>
      <c r="G60" s="2">
        <v>78</v>
      </c>
      <c r="H60" s="2">
        <v>3538.75</v>
      </c>
      <c r="I60" s="2"/>
      <c r="J60" s="2"/>
      <c r="K60" s="2"/>
      <c r="L60" s="2"/>
      <c r="M60" s="2">
        <v>82</v>
      </c>
      <c r="N60" s="2">
        <v>78</v>
      </c>
      <c r="O60" s="2">
        <v>3538.75</v>
      </c>
    </row>
    <row r="61" spans="1:15" x14ac:dyDescent="0.25">
      <c r="A61" s="2">
        <v>59</v>
      </c>
      <c r="B61" s="2" t="s">
        <v>26</v>
      </c>
      <c r="C61" s="2" t="s">
        <v>1</v>
      </c>
      <c r="D61" s="2" t="s">
        <v>12</v>
      </c>
      <c r="E61" s="2">
        <v>2368</v>
      </c>
      <c r="F61" s="2">
        <v>77.5</v>
      </c>
      <c r="G61" s="2">
        <v>74</v>
      </c>
      <c r="H61" s="2">
        <v>3299.75</v>
      </c>
      <c r="I61" s="2"/>
      <c r="J61" s="2"/>
      <c r="K61" s="2"/>
      <c r="L61" s="2"/>
      <c r="M61" s="2">
        <v>77.5</v>
      </c>
      <c r="N61" s="2">
        <v>74</v>
      </c>
      <c r="O61" s="2">
        <v>3299.75</v>
      </c>
    </row>
    <row r="62" spans="1:15" x14ac:dyDescent="0.25">
      <c r="A62" s="2">
        <v>60</v>
      </c>
      <c r="B62" s="2" t="s">
        <v>32</v>
      </c>
      <c r="C62" s="2" t="s">
        <v>20</v>
      </c>
      <c r="D62" s="2"/>
      <c r="E62" s="2">
        <v>2210</v>
      </c>
      <c r="F62" s="2">
        <v>72.5</v>
      </c>
      <c r="G62" s="2">
        <v>62</v>
      </c>
      <c r="H62" s="2">
        <v>3036.75</v>
      </c>
      <c r="I62" s="2"/>
      <c r="J62" s="2"/>
      <c r="K62" s="2"/>
      <c r="L62" s="2"/>
      <c r="M62" s="2">
        <v>72.5</v>
      </c>
      <c r="N62" s="2">
        <v>62</v>
      </c>
      <c r="O62" s="2">
        <v>3036.75</v>
      </c>
    </row>
    <row r="63" spans="1:15" x14ac:dyDescent="0.25">
      <c r="A63" s="2">
        <v>61</v>
      </c>
      <c r="B63" s="2" t="s">
        <v>34</v>
      </c>
      <c r="C63" s="2" t="s">
        <v>7</v>
      </c>
      <c r="D63" s="2" t="s">
        <v>2</v>
      </c>
      <c r="E63" s="2">
        <v>2108</v>
      </c>
      <c r="F63" s="2">
        <v>71</v>
      </c>
      <c r="G63" s="2">
        <v>68</v>
      </c>
      <c r="H63" s="2">
        <v>3051</v>
      </c>
      <c r="I63" s="2"/>
      <c r="J63" s="2"/>
      <c r="K63" s="2"/>
      <c r="L63" s="2"/>
      <c r="M63" s="2">
        <v>71</v>
      </c>
      <c r="N63" s="2">
        <v>68</v>
      </c>
      <c r="O63" s="2">
        <v>3051</v>
      </c>
    </row>
    <row r="64" spans="1:15" x14ac:dyDescent="0.25">
      <c r="A64" s="2">
        <v>62</v>
      </c>
      <c r="B64" s="2" t="s">
        <v>36</v>
      </c>
      <c r="C64" s="2" t="s">
        <v>20</v>
      </c>
      <c r="D64" s="2"/>
      <c r="E64" s="2">
        <v>2016</v>
      </c>
      <c r="F64" s="2">
        <v>70</v>
      </c>
      <c r="G64" s="2">
        <v>66</v>
      </c>
      <c r="H64" s="2">
        <v>2750.75</v>
      </c>
      <c r="I64" s="2"/>
      <c r="J64" s="2"/>
      <c r="K64" s="2"/>
      <c r="L64" s="2"/>
      <c r="M64" s="2">
        <v>70</v>
      </c>
      <c r="N64" s="2">
        <v>66</v>
      </c>
      <c r="O64" s="2">
        <v>2750.75</v>
      </c>
    </row>
    <row r="65" spans="1:15" x14ac:dyDescent="0.25">
      <c r="A65" s="2">
        <v>63</v>
      </c>
      <c r="B65" s="2" t="s">
        <v>39</v>
      </c>
      <c r="C65" s="2" t="s">
        <v>20</v>
      </c>
      <c r="D65" s="2"/>
      <c r="E65" s="2">
        <v>1958</v>
      </c>
      <c r="F65" s="2">
        <v>65</v>
      </c>
      <c r="G65" s="2">
        <v>60</v>
      </c>
      <c r="H65" s="2">
        <v>2444</v>
      </c>
      <c r="I65" s="2"/>
      <c r="J65" s="2"/>
      <c r="K65" s="2"/>
      <c r="L65" s="2"/>
      <c r="M65" s="2">
        <v>65</v>
      </c>
      <c r="N65" s="2">
        <v>60</v>
      </c>
      <c r="O65" s="2">
        <v>2444</v>
      </c>
    </row>
    <row r="66" spans="1:15" x14ac:dyDescent="0.25">
      <c r="A66" s="2">
        <v>64</v>
      </c>
      <c r="B66" s="2" t="s">
        <v>40</v>
      </c>
      <c r="C66" s="2" t="s">
        <v>1</v>
      </c>
      <c r="D66" s="2"/>
      <c r="E66" s="2">
        <v>1903</v>
      </c>
      <c r="F66" s="2">
        <v>65</v>
      </c>
      <c r="G66" s="2">
        <v>60</v>
      </c>
      <c r="H66" s="2">
        <v>2378</v>
      </c>
      <c r="I66" s="2"/>
      <c r="J66" s="2"/>
      <c r="K66" s="2"/>
      <c r="L66" s="2"/>
      <c r="M66" s="2">
        <v>65</v>
      </c>
      <c r="N66" s="2">
        <v>60</v>
      </c>
      <c r="O66" s="2">
        <v>2378</v>
      </c>
    </row>
    <row r="67" spans="1:15" x14ac:dyDescent="0.25">
      <c r="A67" s="2">
        <v>65</v>
      </c>
      <c r="B67" s="2" t="s">
        <v>41</v>
      </c>
      <c r="C67" s="2" t="s">
        <v>1</v>
      </c>
      <c r="D67" s="2"/>
      <c r="E67" s="2">
        <v>2093</v>
      </c>
      <c r="F67" s="2">
        <v>64.5</v>
      </c>
      <c r="G67" s="2">
        <v>59</v>
      </c>
      <c r="H67" s="2">
        <v>2421.75</v>
      </c>
      <c r="I67" s="2"/>
      <c r="J67" s="2"/>
      <c r="K67" s="2"/>
      <c r="L67" s="2"/>
      <c r="M67" s="2">
        <v>64.5</v>
      </c>
      <c r="N67" s="2">
        <v>59</v>
      </c>
      <c r="O67" s="2">
        <v>2421.75</v>
      </c>
    </row>
    <row r="68" spans="1:15" x14ac:dyDescent="0.25">
      <c r="A68" s="2">
        <v>66</v>
      </c>
      <c r="B68" s="2" t="s">
        <v>46</v>
      </c>
      <c r="C68" s="2" t="s">
        <v>1</v>
      </c>
      <c r="D68" s="2"/>
      <c r="E68" s="2">
        <v>1862</v>
      </c>
      <c r="F68" s="2">
        <v>59.5</v>
      </c>
      <c r="G68" s="2">
        <v>54</v>
      </c>
      <c r="H68" s="2">
        <v>2245</v>
      </c>
      <c r="I68" s="2"/>
      <c r="J68" s="2"/>
      <c r="K68" s="2"/>
      <c r="L68" s="2"/>
      <c r="M68" s="2">
        <v>59.5</v>
      </c>
      <c r="N68" s="2">
        <v>54</v>
      </c>
      <c r="O68" s="2">
        <v>2245</v>
      </c>
    </row>
    <row r="69" spans="1:15" x14ac:dyDescent="0.25">
      <c r="A69" s="2">
        <v>67</v>
      </c>
      <c r="B69" s="2" t="s">
        <v>47</v>
      </c>
      <c r="C69" s="2" t="s">
        <v>1</v>
      </c>
      <c r="D69" s="2"/>
      <c r="E69" s="2">
        <v>2029</v>
      </c>
      <c r="F69" s="2">
        <v>59.5</v>
      </c>
      <c r="G69" s="2">
        <v>46</v>
      </c>
      <c r="H69" s="2">
        <v>2277.75</v>
      </c>
      <c r="I69" s="2"/>
      <c r="J69" s="2"/>
      <c r="K69" s="2"/>
      <c r="L69" s="2"/>
      <c r="M69" s="2">
        <v>59.5</v>
      </c>
      <c r="N69" s="2">
        <v>46</v>
      </c>
      <c r="O69" s="2">
        <v>2277.75</v>
      </c>
    </row>
    <row r="70" spans="1:15" x14ac:dyDescent="0.25">
      <c r="A70" s="2">
        <v>68</v>
      </c>
      <c r="B70" s="2" t="s">
        <v>49</v>
      </c>
      <c r="C70" s="2" t="s">
        <v>1</v>
      </c>
      <c r="D70" s="2"/>
      <c r="E70" s="2">
        <v>1921</v>
      </c>
      <c r="F70" s="2">
        <v>59</v>
      </c>
      <c r="G70" s="2">
        <v>53</v>
      </c>
      <c r="H70" s="2">
        <v>2333.5</v>
      </c>
      <c r="I70" s="2"/>
      <c r="J70" s="2"/>
      <c r="K70" s="2"/>
      <c r="L70" s="2"/>
      <c r="M70" s="2">
        <v>59</v>
      </c>
      <c r="N70" s="2">
        <v>53</v>
      </c>
      <c r="O70" s="2">
        <v>2333.5</v>
      </c>
    </row>
    <row r="71" spans="1:15" x14ac:dyDescent="0.25">
      <c r="A71" s="2">
        <v>69</v>
      </c>
      <c r="B71" s="2" t="s">
        <v>52</v>
      </c>
      <c r="C71" s="2" t="s">
        <v>1</v>
      </c>
      <c r="D71" s="2"/>
      <c r="E71" s="2">
        <v>2014</v>
      </c>
      <c r="F71" s="2">
        <v>58</v>
      </c>
      <c r="G71" s="2">
        <v>52</v>
      </c>
      <c r="H71" s="2">
        <v>2063.75</v>
      </c>
      <c r="I71" s="2"/>
      <c r="J71" s="2"/>
      <c r="K71" s="2"/>
      <c r="L71" s="2"/>
      <c r="M71" s="2">
        <v>58</v>
      </c>
      <c r="N71" s="2">
        <v>52</v>
      </c>
      <c r="O71" s="2">
        <v>2063.75</v>
      </c>
    </row>
    <row r="72" spans="1:15" x14ac:dyDescent="0.25">
      <c r="A72" s="2">
        <v>70</v>
      </c>
      <c r="B72" s="2" t="s">
        <v>57</v>
      </c>
      <c r="C72" s="2" t="s">
        <v>1</v>
      </c>
      <c r="D72" s="2"/>
      <c r="E72" s="2">
        <v>1974</v>
      </c>
      <c r="F72" s="2">
        <v>54.5</v>
      </c>
      <c r="G72" s="2">
        <v>49</v>
      </c>
      <c r="H72" s="2">
        <v>1936</v>
      </c>
      <c r="I72" s="2"/>
      <c r="J72" s="2"/>
      <c r="K72" s="2"/>
      <c r="L72" s="2"/>
      <c r="M72" s="2">
        <v>54.5</v>
      </c>
      <c r="N72" s="2">
        <v>49</v>
      </c>
      <c r="O72" s="2">
        <v>1936</v>
      </c>
    </row>
    <row r="73" spans="1:15" x14ac:dyDescent="0.25">
      <c r="A73" s="2">
        <v>71</v>
      </c>
      <c r="B73" s="2" t="s">
        <v>62</v>
      </c>
      <c r="C73" s="2" t="s">
        <v>20</v>
      </c>
      <c r="D73" s="2"/>
      <c r="E73" s="2">
        <v>1869</v>
      </c>
      <c r="F73" s="2">
        <v>51</v>
      </c>
      <c r="G73" s="2">
        <v>48</v>
      </c>
      <c r="H73" s="2">
        <v>1648</v>
      </c>
      <c r="I73" s="2"/>
      <c r="J73" s="2"/>
      <c r="K73" s="2"/>
      <c r="L73" s="2"/>
      <c r="M73" s="2">
        <v>51</v>
      </c>
      <c r="N73" s="2">
        <v>48</v>
      </c>
      <c r="O73" s="2">
        <v>1648</v>
      </c>
    </row>
    <row r="74" spans="1:15" x14ac:dyDescent="0.25">
      <c r="A74" s="2">
        <v>72</v>
      </c>
      <c r="B74" s="2" t="s">
        <v>63</v>
      </c>
      <c r="C74" s="2" t="s">
        <v>44</v>
      </c>
      <c r="D74" s="2"/>
      <c r="E74" s="2">
        <v>1798</v>
      </c>
      <c r="F74" s="2">
        <v>50.5</v>
      </c>
      <c r="G74" s="2">
        <v>43</v>
      </c>
      <c r="H74" s="2">
        <v>1763.75</v>
      </c>
      <c r="I74" s="2"/>
      <c r="J74" s="2"/>
      <c r="K74" s="2"/>
      <c r="L74" s="2"/>
      <c r="M74" s="2">
        <v>50.5</v>
      </c>
      <c r="N74" s="2">
        <v>43</v>
      </c>
      <c r="O74" s="2">
        <v>1763.75</v>
      </c>
    </row>
    <row r="75" spans="1:15" x14ac:dyDescent="0.25">
      <c r="A75" s="2">
        <v>73</v>
      </c>
      <c r="B75" s="2" t="s">
        <v>66</v>
      </c>
      <c r="C75" s="2" t="s">
        <v>1</v>
      </c>
      <c r="D75" s="2"/>
      <c r="E75" s="2">
        <v>1987</v>
      </c>
      <c r="F75" s="2">
        <v>47</v>
      </c>
      <c r="G75" s="2">
        <v>41</v>
      </c>
      <c r="H75" s="2">
        <v>1619</v>
      </c>
      <c r="I75" s="2"/>
      <c r="J75" s="2"/>
      <c r="K75" s="2"/>
      <c r="L75" s="2"/>
      <c r="M75" s="2">
        <v>47</v>
      </c>
      <c r="N75" s="2">
        <v>41</v>
      </c>
      <c r="O75" s="2">
        <v>1619</v>
      </c>
    </row>
    <row r="76" spans="1:15" x14ac:dyDescent="0.25">
      <c r="A76" s="2">
        <v>74</v>
      </c>
      <c r="B76" s="2" t="s">
        <v>69</v>
      </c>
      <c r="C76" s="2" t="s">
        <v>1</v>
      </c>
      <c r="D76" s="2"/>
      <c r="E76" s="2">
        <v>2009</v>
      </c>
      <c r="F76" s="2">
        <v>45.5</v>
      </c>
      <c r="G76" s="2">
        <v>39</v>
      </c>
      <c r="H76" s="2">
        <v>1646.75</v>
      </c>
      <c r="I76" s="2"/>
      <c r="J76" s="2"/>
      <c r="K76" s="2"/>
      <c r="L76" s="2"/>
      <c r="M76" s="2">
        <v>45.5</v>
      </c>
      <c r="N76" s="2">
        <v>39</v>
      </c>
      <c r="O76" s="2">
        <v>1646.75</v>
      </c>
    </row>
    <row r="77" spans="1:15" x14ac:dyDescent="0.25">
      <c r="A77" s="2">
        <v>75</v>
      </c>
      <c r="B77" s="2" t="s">
        <v>71</v>
      </c>
      <c r="C77" s="2" t="s">
        <v>44</v>
      </c>
      <c r="D77" s="2"/>
      <c r="E77" s="2">
        <v>1688</v>
      </c>
      <c r="F77" s="2">
        <v>44</v>
      </c>
      <c r="G77" s="2">
        <v>40</v>
      </c>
      <c r="H77" s="2">
        <v>1331</v>
      </c>
      <c r="I77" s="2"/>
      <c r="J77" s="2"/>
      <c r="K77" s="2"/>
      <c r="L77" s="2"/>
      <c r="M77" s="2">
        <v>44</v>
      </c>
      <c r="N77" s="2">
        <v>40</v>
      </c>
      <c r="O77" s="2">
        <v>1331</v>
      </c>
    </row>
    <row r="78" spans="1:15" x14ac:dyDescent="0.25">
      <c r="A78" s="2">
        <v>76</v>
      </c>
      <c r="B78" s="2" t="s">
        <v>72</v>
      </c>
      <c r="C78" s="2" t="s">
        <v>1</v>
      </c>
      <c r="D78" s="2"/>
      <c r="E78" s="2">
        <v>1995</v>
      </c>
      <c r="F78" s="2">
        <v>43.5</v>
      </c>
      <c r="G78" s="2">
        <v>37</v>
      </c>
      <c r="H78" s="2">
        <v>1429.75</v>
      </c>
      <c r="I78" s="2"/>
      <c r="J78" s="2"/>
      <c r="K78" s="2"/>
      <c r="L78" s="2"/>
      <c r="M78" s="2">
        <v>43.5</v>
      </c>
      <c r="N78" s="2">
        <v>37</v>
      </c>
      <c r="O78" s="2">
        <v>1429.75</v>
      </c>
    </row>
    <row r="79" spans="1:15" x14ac:dyDescent="0.25">
      <c r="A79" s="2">
        <v>77</v>
      </c>
      <c r="B79" s="2" t="s">
        <v>73</v>
      </c>
      <c r="C79" s="2" t="s">
        <v>20</v>
      </c>
      <c r="D79" s="2"/>
      <c r="E79" s="2">
        <v>1871</v>
      </c>
      <c r="F79" s="2">
        <v>43</v>
      </c>
      <c r="G79" s="2">
        <v>38</v>
      </c>
      <c r="H79" s="2">
        <v>1276.25</v>
      </c>
      <c r="I79" s="2"/>
      <c r="J79" s="2"/>
      <c r="K79" s="2"/>
      <c r="L79" s="2"/>
      <c r="M79" s="2">
        <v>43</v>
      </c>
      <c r="N79" s="2">
        <v>38</v>
      </c>
      <c r="O79" s="2">
        <v>1276.25</v>
      </c>
    </row>
    <row r="80" spans="1:15" x14ac:dyDescent="0.25">
      <c r="A80" s="2">
        <v>78</v>
      </c>
      <c r="B80" s="2" t="s">
        <v>76</v>
      </c>
      <c r="C80" s="2" t="s">
        <v>1</v>
      </c>
      <c r="D80" s="2"/>
      <c r="E80" s="2">
        <v>2088</v>
      </c>
      <c r="F80" s="2">
        <v>41.5</v>
      </c>
      <c r="G80" s="2">
        <v>38</v>
      </c>
      <c r="H80" s="2">
        <v>1180.75</v>
      </c>
      <c r="I80" s="2"/>
      <c r="J80" s="2"/>
      <c r="K80" s="2"/>
      <c r="L80" s="2"/>
      <c r="M80" s="2">
        <v>41.5</v>
      </c>
      <c r="N80" s="2">
        <v>38</v>
      </c>
      <c r="O80" s="2">
        <v>1180.75</v>
      </c>
    </row>
    <row r="81" spans="1:15" x14ac:dyDescent="0.25">
      <c r="A81" s="2">
        <v>79</v>
      </c>
      <c r="B81" s="2" t="s">
        <v>40</v>
      </c>
      <c r="C81" s="2" t="s">
        <v>1</v>
      </c>
      <c r="D81" s="2"/>
      <c r="E81" s="2">
        <v>2025</v>
      </c>
      <c r="F81" s="2">
        <v>37.5</v>
      </c>
      <c r="G81" s="2">
        <v>34</v>
      </c>
      <c r="H81" s="2">
        <v>1170.25</v>
      </c>
      <c r="I81" s="2"/>
      <c r="J81" s="2"/>
      <c r="K81" s="2"/>
      <c r="L81" s="2"/>
      <c r="M81" s="2">
        <v>37.5</v>
      </c>
      <c r="N81" s="2">
        <v>34</v>
      </c>
      <c r="O81" s="2">
        <v>1170.25</v>
      </c>
    </row>
    <row r="82" spans="1:15" x14ac:dyDescent="0.25">
      <c r="A82" s="2">
        <v>80</v>
      </c>
      <c r="B82" s="2" t="s">
        <v>81</v>
      </c>
      <c r="C82" s="2" t="s">
        <v>44</v>
      </c>
      <c r="D82" s="2"/>
      <c r="E82" s="2">
        <v>1844</v>
      </c>
      <c r="F82" s="2">
        <v>32.5</v>
      </c>
      <c r="G82" s="2">
        <v>31</v>
      </c>
      <c r="H82" s="2">
        <v>831.75</v>
      </c>
      <c r="I82" s="2"/>
      <c r="J82" s="2"/>
      <c r="K82" s="2"/>
      <c r="L82" s="2"/>
      <c r="M82" s="2">
        <v>32.5</v>
      </c>
      <c r="N82" s="2">
        <v>31</v>
      </c>
      <c r="O82" s="2">
        <v>831.75</v>
      </c>
    </row>
    <row r="83" spans="1:15" x14ac:dyDescent="0.25">
      <c r="A83" s="2">
        <v>81</v>
      </c>
      <c r="B83" s="2" t="s">
        <v>85</v>
      </c>
      <c r="C83" s="2" t="s">
        <v>44</v>
      </c>
      <c r="D83" s="2"/>
      <c r="E83" s="2">
        <v>1782</v>
      </c>
      <c r="F83" s="2">
        <v>31</v>
      </c>
      <c r="G83" s="2">
        <v>24</v>
      </c>
      <c r="H83" s="2">
        <v>1003</v>
      </c>
      <c r="I83" s="2"/>
      <c r="J83" s="2"/>
      <c r="K83" s="2"/>
      <c r="L83" s="2"/>
      <c r="M83" s="2">
        <v>31</v>
      </c>
      <c r="N83" s="2">
        <v>24</v>
      </c>
      <c r="O83" s="2">
        <v>1003</v>
      </c>
    </row>
    <row r="84" spans="1:15" x14ac:dyDescent="0.25">
      <c r="A84" s="2">
        <v>82</v>
      </c>
      <c r="B84" s="2" t="s">
        <v>86</v>
      </c>
      <c r="C84" s="2" t="s">
        <v>1</v>
      </c>
      <c r="D84" s="2"/>
      <c r="E84" s="2">
        <v>1821</v>
      </c>
      <c r="F84" s="2">
        <v>30</v>
      </c>
      <c r="G84" s="2">
        <v>27</v>
      </c>
      <c r="H84" s="2">
        <v>750.25</v>
      </c>
      <c r="I84" s="2"/>
      <c r="J84" s="2"/>
      <c r="K84" s="2"/>
      <c r="L84" s="2"/>
      <c r="M84" s="2">
        <v>30</v>
      </c>
      <c r="N84" s="2">
        <v>27</v>
      </c>
      <c r="O84" s="2">
        <v>750.25</v>
      </c>
    </row>
    <row r="85" spans="1:15" x14ac:dyDescent="0.25">
      <c r="A85" s="2">
        <v>83</v>
      </c>
      <c r="B85" s="2" t="s">
        <v>89</v>
      </c>
      <c r="C85" s="2" t="s">
        <v>44</v>
      </c>
      <c r="D85" s="2"/>
      <c r="E85" s="2">
        <v>1690</v>
      </c>
      <c r="F85" s="2">
        <v>23</v>
      </c>
      <c r="G85" s="2">
        <v>22</v>
      </c>
      <c r="H85" s="2">
        <v>513.5</v>
      </c>
      <c r="I85" s="2"/>
      <c r="J85" s="2"/>
      <c r="K85" s="2"/>
      <c r="L85" s="2"/>
      <c r="M85" s="2">
        <v>23</v>
      </c>
      <c r="N85" s="2">
        <v>22</v>
      </c>
      <c r="O85" s="2">
        <v>513.5</v>
      </c>
    </row>
    <row r="86" spans="1:15" x14ac:dyDescent="0.25">
      <c r="A86" s="2">
        <v>84</v>
      </c>
      <c r="B86" s="2" t="s">
        <v>90</v>
      </c>
      <c r="C86" s="2" t="s">
        <v>1</v>
      </c>
      <c r="D86" s="2"/>
      <c r="E86" s="2">
        <v>1685</v>
      </c>
      <c r="F86" s="2">
        <v>23</v>
      </c>
      <c r="G86" s="2">
        <v>22</v>
      </c>
      <c r="H86" s="2">
        <v>467.75</v>
      </c>
      <c r="I86" s="2"/>
      <c r="J86" s="2"/>
      <c r="K86" s="2"/>
      <c r="L86" s="2"/>
      <c r="M86" s="2">
        <v>23</v>
      </c>
      <c r="N86" s="2">
        <v>22</v>
      </c>
      <c r="O86" s="2">
        <v>467.75</v>
      </c>
    </row>
    <row r="87" spans="1:15" x14ac:dyDescent="0.25">
      <c r="A87" s="2">
        <v>85</v>
      </c>
      <c r="B87" s="2" t="s">
        <v>93</v>
      </c>
      <c r="C87" s="2" t="s">
        <v>44</v>
      </c>
      <c r="D87" s="2"/>
      <c r="E87" s="2">
        <v>1533</v>
      </c>
      <c r="F87" s="2">
        <v>22.5</v>
      </c>
      <c r="G87" s="2">
        <v>17</v>
      </c>
      <c r="H87" s="2">
        <v>608.75</v>
      </c>
      <c r="I87" s="2"/>
      <c r="J87" s="2"/>
      <c r="K87" s="2"/>
      <c r="L87" s="2"/>
      <c r="M87" s="2">
        <v>22.5</v>
      </c>
      <c r="N87" s="2">
        <v>17</v>
      </c>
      <c r="O87" s="2">
        <v>608.75</v>
      </c>
    </row>
    <row r="88" spans="1:15" x14ac:dyDescent="0.25">
      <c r="A88" s="2">
        <v>86</v>
      </c>
      <c r="B88" s="2" t="s">
        <v>92</v>
      </c>
      <c r="C88" s="2" t="s">
        <v>44</v>
      </c>
      <c r="D88" s="2"/>
      <c r="E88" s="2">
        <v>0</v>
      </c>
      <c r="F88" s="2">
        <v>22.5</v>
      </c>
      <c r="G88" s="2">
        <v>17</v>
      </c>
      <c r="H88" s="2">
        <v>600</v>
      </c>
      <c r="I88" s="2"/>
      <c r="J88" s="2"/>
      <c r="K88" s="2"/>
      <c r="L88" s="2"/>
      <c r="M88" s="2">
        <v>22.5</v>
      </c>
      <c r="N88" s="2">
        <v>17</v>
      </c>
      <c r="O88" s="2">
        <v>600</v>
      </c>
    </row>
    <row r="89" spans="1:15" x14ac:dyDescent="0.25">
      <c r="A89" s="2">
        <v>87</v>
      </c>
      <c r="B89" s="2" t="s">
        <v>94</v>
      </c>
      <c r="C89" s="2" t="s">
        <v>1</v>
      </c>
      <c r="D89" s="2"/>
      <c r="E89" s="2">
        <v>1743</v>
      </c>
      <c r="F89" s="2">
        <v>22</v>
      </c>
      <c r="G89" s="2">
        <v>18</v>
      </c>
      <c r="H89" s="2">
        <v>507.75</v>
      </c>
      <c r="I89" s="2"/>
      <c r="J89" s="2"/>
      <c r="K89" s="2"/>
      <c r="L89" s="2"/>
      <c r="M89" s="2">
        <v>22</v>
      </c>
      <c r="N89" s="2">
        <v>18</v>
      </c>
      <c r="O89" s="2">
        <v>507.75</v>
      </c>
    </row>
    <row r="90" spans="1:15" x14ac:dyDescent="0.25">
      <c r="A90" s="2">
        <v>88</v>
      </c>
      <c r="B90" s="2" t="s">
        <v>97</v>
      </c>
      <c r="C90" s="2" t="s">
        <v>44</v>
      </c>
      <c r="D90" s="2"/>
      <c r="E90" s="2">
        <v>1479</v>
      </c>
      <c r="F90" s="2">
        <v>21</v>
      </c>
      <c r="G90" s="2">
        <v>13</v>
      </c>
      <c r="H90" s="2">
        <v>414.75</v>
      </c>
      <c r="I90" s="2"/>
      <c r="J90" s="2"/>
      <c r="K90" s="2"/>
      <c r="L90" s="2"/>
      <c r="M90" s="2">
        <v>21</v>
      </c>
      <c r="N90" s="2">
        <v>13</v>
      </c>
      <c r="O90" s="2">
        <v>414.75</v>
      </c>
    </row>
    <row r="91" spans="1:15" x14ac:dyDescent="0.25">
      <c r="A91" s="2">
        <v>89</v>
      </c>
      <c r="B91" s="2" t="s">
        <v>100</v>
      </c>
      <c r="C91" s="2" t="s">
        <v>101</v>
      </c>
      <c r="D91" s="2"/>
      <c r="E91" s="2">
        <v>1489</v>
      </c>
      <c r="F91" s="2">
        <v>16</v>
      </c>
      <c r="G91" s="2">
        <v>14</v>
      </c>
      <c r="H91" s="2">
        <v>434.25</v>
      </c>
      <c r="I91" s="2"/>
      <c r="J91" s="2"/>
      <c r="K91" s="2"/>
      <c r="L91" s="2"/>
      <c r="M91" s="2">
        <v>16</v>
      </c>
      <c r="N91" s="2">
        <v>14</v>
      </c>
      <c r="O91" s="2">
        <v>434.25</v>
      </c>
    </row>
    <row r="92" spans="1:15" x14ac:dyDescent="0.25">
      <c r="A92" s="2">
        <v>90</v>
      </c>
      <c r="B92" s="2" t="s">
        <v>99</v>
      </c>
      <c r="C92" s="2" t="s">
        <v>44</v>
      </c>
      <c r="D92" s="2"/>
      <c r="E92" s="2">
        <v>1577</v>
      </c>
      <c r="F92" s="2">
        <v>16</v>
      </c>
      <c r="G92" s="2">
        <v>14</v>
      </c>
      <c r="H92" s="2">
        <v>292.5</v>
      </c>
      <c r="I92" s="2"/>
      <c r="J92" s="2"/>
      <c r="K92" s="2"/>
      <c r="L92" s="2"/>
      <c r="M92" s="2">
        <v>16</v>
      </c>
      <c r="N92" s="2">
        <v>14</v>
      </c>
      <c r="O92" s="2">
        <v>292.5</v>
      </c>
    </row>
    <row r="93" spans="1:15" x14ac:dyDescent="0.25">
      <c r="A93" s="2">
        <v>91</v>
      </c>
      <c r="B93" s="2" t="s">
        <v>102</v>
      </c>
      <c r="C93" s="2" t="s">
        <v>44</v>
      </c>
      <c r="D93" s="2"/>
      <c r="E93" s="2">
        <v>1388</v>
      </c>
      <c r="F93" s="2">
        <v>16</v>
      </c>
      <c r="G93" s="2">
        <v>11</v>
      </c>
      <c r="H93" s="2">
        <v>350</v>
      </c>
      <c r="I93" s="2"/>
      <c r="J93" s="2"/>
      <c r="K93" s="2"/>
      <c r="L93" s="2"/>
      <c r="M93" s="2">
        <v>16</v>
      </c>
      <c r="N93" s="2">
        <v>11</v>
      </c>
      <c r="O93" s="2">
        <v>350</v>
      </c>
    </row>
    <row r="94" spans="1:15" x14ac:dyDescent="0.25">
      <c r="A94" s="2">
        <v>92</v>
      </c>
      <c r="B94" s="2" t="s">
        <v>103</v>
      </c>
      <c r="C94" s="2" t="s">
        <v>44</v>
      </c>
      <c r="D94" s="2"/>
      <c r="E94" s="2">
        <v>0</v>
      </c>
      <c r="F94" s="2">
        <v>16</v>
      </c>
      <c r="G94" s="2">
        <v>10</v>
      </c>
      <c r="H94" s="2">
        <v>441.75</v>
      </c>
      <c r="I94" s="2"/>
      <c r="J94" s="2"/>
      <c r="K94" s="2"/>
      <c r="L94" s="2"/>
      <c r="M94" s="2">
        <v>16</v>
      </c>
      <c r="N94" s="2">
        <v>10</v>
      </c>
      <c r="O94" s="2">
        <v>441.75</v>
      </c>
    </row>
    <row r="95" spans="1:15" x14ac:dyDescent="0.25">
      <c r="A95" s="2">
        <v>93</v>
      </c>
      <c r="B95" s="2" t="s">
        <v>104</v>
      </c>
      <c r="C95" s="2" t="s">
        <v>44</v>
      </c>
      <c r="D95" s="2"/>
      <c r="E95" s="2">
        <v>2067</v>
      </c>
      <c r="F95" s="2">
        <v>15</v>
      </c>
      <c r="G95" s="2">
        <v>14</v>
      </c>
      <c r="H95" s="2">
        <v>542.75</v>
      </c>
      <c r="I95" s="2"/>
      <c r="J95" s="2"/>
      <c r="K95" s="2"/>
      <c r="L95" s="2"/>
      <c r="M95" s="2">
        <v>15</v>
      </c>
      <c r="N95" s="2">
        <v>14</v>
      </c>
      <c r="O95" s="2">
        <v>542.75</v>
      </c>
    </row>
    <row r="96" spans="1:15" x14ac:dyDescent="0.25">
      <c r="A96" s="2">
        <v>94</v>
      </c>
      <c r="B96" s="2" t="s">
        <v>105</v>
      </c>
      <c r="C96" s="2" t="s">
        <v>44</v>
      </c>
      <c r="D96" s="2"/>
      <c r="E96" s="2">
        <v>1246</v>
      </c>
      <c r="F96" s="2">
        <v>13</v>
      </c>
      <c r="G96" s="2">
        <v>11</v>
      </c>
      <c r="H96" s="2">
        <v>318.25</v>
      </c>
      <c r="I96" s="2"/>
      <c r="J96" s="2"/>
      <c r="K96" s="2"/>
      <c r="L96" s="2"/>
      <c r="M96" s="2">
        <v>13</v>
      </c>
      <c r="N96" s="2">
        <v>11</v>
      </c>
      <c r="O96" s="2">
        <v>318.25</v>
      </c>
    </row>
    <row r="97" spans="1:15" x14ac:dyDescent="0.25">
      <c r="A97" s="2">
        <v>95</v>
      </c>
      <c r="B97" s="2" t="s">
        <v>106</v>
      </c>
      <c r="C97" s="2" t="s">
        <v>1</v>
      </c>
      <c r="D97" s="2"/>
      <c r="E97" s="2">
        <v>1500</v>
      </c>
      <c r="F97" s="2">
        <v>12</v>
      </c>
      <c r="G97" s="2">
        <v>7</v>
      </c>
      <c r="H97" s="2">
        <v>249.5</v>
      </c>
      <c r="I97" s="2"/>
      <c r="J97" s="2"/>
      <c r="K97" s="2"/>
      <c r="L97" s="2"/>
      <c r="M97" s="2">
        <v>12</v>
      </c>
      <c r="N97" s="2">
        <v>7</v>
      </c>
      <c r="O97" s="2">
        <v>249.5</v>
      </c>
    </row>
    <row r="98" spans="1:15" x14ac:dyDescent="0.25">
      <c r="A98" s="2">
        <v>96</v>
      </c>
      <c r="B98" s="2" t="s">
        <v>107</v>
      </c>
      <c r="C98" s="2" t="s">
        <v>44</v>
      </c>
      <c r="D98" s="2"/>
      <c r="E98" s="2">
        <v>1471</v>
      </c>
      <c r="F98" s="2">
        <v>11.5</v>
      </c>
      <c r="G98" s="2">
        <v>9</v>
      </c>
      <c r="H98" s="2">
        <v>192.75</v>
      </c>
      <c r="I98" s="2"/>
      <c r="J98" s="2"/>
      <c r="K98" s="2"/>
      <c r="L98" s="2"/>
      <c r="M98" s="2">
        <v>11.5</v>
      </c>
      <c r="N98" s="2">
        <v>9</v>
      </c>
      <c r="O98" s="2">
        <v>192.75</v>
      </c>
    </row>
    <row r="99" spans="1:15" x14ac:dyDescent="0.25">
      <c r="A99" s="2">
        <v>97</v>
      </c>
      <c r="B99" s="2" t="s">
        <v>109</v>
      </c>
      <c r="C99" s="2" t="s">
        <v>1</v>
      </c>
      <c r="D99" s="2"/>
      <c r="E99" s="2">
        <v>1720</v>
      </c>
      <c r="F99" s="2">
        <v>9.5</v>
      </c>
      <c r="G99" s="2">
        <v>7</v>
      </c>
      <c r="H99" s="2">
        <v>149.5</v>
      </c>
      <c r="I99" s="2"/>
      <c r="J99" s="2"/>
      <c r="K99" s="2"/>
      <c r="L99" s="2"/>
      <c r="M99" s="2">
        <v>9.5</v>
      </c>
      <c r="N99" s="2">
        <v>7</v>
      </c>
      <c r="O99" s="2">
        <v>149.5</v>
      </c>
    </row>
    <row r="100" spans="1:15" x14ac:dyDescent="0.25">
      <c r="A100" s="2">
        <v>98</v>
      </c>
      <c r="B100" s="2" t="s">
        <v>112</v>
      </c>
      <c r="C100" s="2" t="s">
        <v>44</v>
      </c>
      <c r="D100" s="2"/>
      <c r="E100" s="2">
        <v>0</v>
      </c>
      <c r="F100" s="2">
        <v>5</v>
      </c>
      <c r="G100" s="2">
        <v>3</v>
      </c>
      <c r="H100" s="2">
        <v>82.25</v>
      </c>
      <c r="I100" s="2"/>
      <c r="J100" s="2"/>
      <c r="K100" s="2"/>
      <c r="L100" s="2"/>
      <c r="M100" s="2">
        <v>5</v>
      </c>
      <c r="N100" s="2">
        <v>3</v>
      </c>
      <c r="O100" s="2">
        <v>82.25</v>
      </c>
    </row>
  </sheetData>
  <sortState ref="A3:O100">
    <sortCondition ref="I3:I100"/>
    <sortCondition descending="1" ref="M3:M100"/>
    <sortCondition descending="1" ref="N3:N100"/>
    <sortCondition descending="1" ref="O3:O100"/>
  </sortState>
  <mergeCells count="3">
    <mergeCell ref="F1:H1"/>
    <mergeCell ref="I1:L1"/>
    <mergeCell ref="M1:O1"/>
  </mergeCells>
  <pageMargins left="0.7" right="0.7" top="0.78740157499999996" bottom="0.78740157499999996" header="0.3" footer="0.3"/>
  <pageSetup paperSize="9" scale="85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7" sqref="E7"/>
    </sheetView>
  </sheetViews>
  <sheetFormatPr defaultRowHeight="15" x14ac:dyDescent="0.25"/>
  <sheetData>
    <row r="1" spans="1:12" x14ac:dyDescent="0.25">
      <c r="A1">
        <v>1</v>
      </c>
      <c r="B1">
        <v>8</v>
      </c>
      <c r="C1" t="s">
        <v>3</v>
      </c>
      <c r="D1" t="s">
        <v>4</v>
      </c>
      <c r="F1" t="s">
        <v>5</v>
      </c>
      <c r="G1">
        <v>2706</v>
      </c>
      <c r="H1">
        <v>0</v>
      </c>
      <c r="I1">
        <v>21.5</v>
      </c>
      <c r="J1">
        <v>21</v>
      </c>
      <c r="K1">
        <v>233.25</v>
      </c>
      <c r="L1">
        <v>2594.39</v>
      </c>
    </row>
    <row r="2" spans="1:12" x14ac:dyDescent="0.25">
      <c r="A2">
        <v>2</v>
      </c>
      <c r="B2">
        <v>19</v>
      </c>
      <c r="C2" t="s">
        <v>0</v>
      </c>
      <c r="D2" t="s">
        <v>1</v>
      </c>
      <c r="F2" t="s">
        <v>2</v>
      </c>
      <c r="G2">
        <v>2603</v>
      </c>
      <c r="H2">
        <v>0</v>
      </c>
      <c r="I2">
        <v>18.5</v>
      </c>
      <c r="J2">
        <v>16</v>
      </c>
      <c r="K2">
        <v>189.5</v>
      </c>
      <c r="L2">
        <v>2424.96</v>
      </c>
    </row>
    <row r="3" spans="1:12" x14ac:dyDescent="0.25">
      <c r="A3">
        <v>3</v>
      </c>
      <c r="B3">
        <v>23</v>
      </c>
      <c r="C3" t="s">
        <v>8</v>
      </c>
      <c r="D3" t="s">
        <v>1</v>
      </c>
      <c r="F3" t="s">
        <v>2</v>
      </c>
      <c r="G3">
        <v>2436</v>
      </c>
      <c r="H3">
        <v>0</v>
      </c>
      <c r="I3">
        <v>16.5</v>
      </c>
      <c r="J3">
        <v>14</v>
      </c>
      <c r="K3">
        <v>168.25</v>
      </c>
      <c r="L3">
        <v>2362.65</v>
      </c>
    </row>
    <row r="4" spans="1:12" x14ac:dyDescent="0.25">
      <c r="A4">
        <v>4</v>
      </c>
      <c r="B4">
        <v>13</v>
      </c>
      <c r="C4" t="s">
        <v>13</v>
      </c>
      <c r="D4" t="s">
        <v>7</v>
      </c>
      <c r="G4">
        <v>2241</v>
      </c>
      <c r="H4">
        <v>0</v>
      </c>
      <c r="I4">
        <v>15.5</v>
      </c>
      <c r="J4">
        <v>14</v>
      </c>
      <c r="K4">
        <v>154.5</v>
      </c>
      <c r="L4">
        <v>2371.13</v>
      </c>
    </row>
    <row r="5" spans="1:12" x14ac:dyDescent="0.25">
      <c r="A5">
        <v>5</v>
      </c>
      <c r="B5">
        <v>6</v>
      </c>
      <c r="C5" t="s">
        <v>9</v>
      </c>
      <c r="D5" t="s">
        <v>1</v>
      </c>
      <c r="F5" t="s">
        <v>2</v>
      </c>
      <c r="G5">
        <v>2451</v>
      </c>
      <c r="H5">
        <v>0</v>
      </c>
      <c r="I5">
        <v>15.5</v>
      </c>
      <c r="J5">
        <v>14</v>
      </c>
      <c r="K5">
        <v>145.25</v>
      </c>
      <c r="L5">
        <v>2362</v>
      </c>
    </row>
    <row r="6" spans="1:12" x14ac:dyDescent="0.25">
      <c r="A6">
        <v>6</v>
      </c>
      <c r="B6">
        <v>5</v>
      </c>
      <c r="C6" t="s">
        <v>25</v>
      </c>
      <c r="D6" t="s">
        <v>7</v>
      </c>
      <c r="G6">
        <v>2305</v>
      </c>
      <c r="H6">
        <v>0</v>
      </c>
      <c r="I6">
        <v>15</v>
      </c>
      <c r="J6">
        <v>13</v>
      </c>
      <c r="K6">
        <v>151.25</v>
      </c>
      <c r="L6">
        <v>2333.5700000000002</v>
      </c>
    </row>
    <row r="7" spans="1:12" x14ac:dyDescent="0.25">
      <c r="A7">
        <v>7</v>
      </c>
      <c r="B7">
        <v>2</v>
      </c>
      <c r="C7" t="s">
        <v>22</v>
      </c>
      <c r="D7" t="s">
        <v>11</v>
      </c>
      <c r="F7" t="s">
        <v>2</v>
      </c>
      <c r="G7">
        <v>2348</v>
      </c>
      <c r="H7">
        <v>0</v>
      </c>
      <c r="I7">
        <v>14</v>
      </c>
      <c r="J7">
        <v>10</v>
      </c>
      <c r="K7">
        <v>155.75</v>
      </c>
      <c r="L7">
        <v>2227.35</v>
      </c>
    </row>
    <row r="8" spans="1:12" x14ac:dyDescent="0.25">
      <c r="A8">
        <v>8</v>
      </c>
      <c r="B8">
        <v>21</v>
      </c>
      <c r="C8" t="s">
        <v>29</v>
      </c>
      <c r="D8" t="s">
        <v>7</v>
      </c>
      <c r="G8">
        <v>2120</v>
      </c>
      <c r="H8">
        <v>0</v>
      </c>
      <c r="I8">
        <v>13.5</v>
      </c>
      <c r="J8">
        <v>13</v>
      </c>
      <c r="K8">
        <v>135.5</v>
      </c>
      <c r="L8">
        <v>2341.61</v>
      </c>
    </row>
    <row r="9" spans="1:12" x14ac:dyDescent="0.25">
      <c r="A9">
        <v>9</v>
      </c>
      <c r="B9">
        <v>10</v>
      </c>
      <c r="C9" t="s">
        <v>17</v>
      </c>
      <c r="D9" t="s">
        <v>18</v>
      </c>
      <c r="F9" t="s">
        <v>5</v>
      </c>
      <c r="G9">
        <v>2387</v>
      </c>
      <c r="H9">
        <v>0</v>
      </c>
      <c r="I9">
        <v>13.5</v>
      </c>
      <c r="J9">
        <v>11</v>
      </c>
      <c r="K9">
        <v>127</v>
      </c>
      <c r="L9">
        <v>2260.4299999999998</v>
      </c>
    </row>
    <row r="10" spans="1:12" x14ac:dyDescent="0.25">
      <c r="A10">
        <v>10</v>
      </c>
      <c r="B10">
        <v>1</v>
      </c>
      <c r="C10" t="s">
        <v>19</v>
      </c>
      <c r="D10" t="s">
        <v>20</v>
      </c>
      <c r="G10">
        <v>2222</v>
      </c>
      <c r="H10">
        <v>0</v>
      </c>
      <c r="I10">
        <v>12</v>
      </c>
      <c r="J10">
        <v>11</v>
      </c>
      <c r="K10">
        <v>113.25</v>
      </c>
      <c r="L10">
        <v>2267.61</v>
      </c>
    </row>
    <row r="11" spans="1:12" x14ac:dyDescent="0.25">
      <c r="A11">
        <v>11</v>
      </c>
      <c r="B11">
        <v>17</v>
      </c>
      <c r="C11" t="s">
        <v>15</v>
      </c>
      <c r="D11" t="s">
        <v>16</v>
      </c>
      <c r="F11" t="s">
        <v>12</v>
      </c>
      <c r="G11">
        <v>2323</v>
      </c>
      <c r="H11">
        <v>0</v>
      </c>
      <c r="I11">
        <v>12</v>
      </c>
      <c r="J11">
        <v>10</v>
      </c>
      <c r="K11">
        <v>116</v>
      </c>
      <c r="L11">
        <v>2228.4299999999998</v>
      </c>
    </row>
    <row r="12" spans="1:12" x14ac:dyDescent="0.25">
      <c r="A12">
        <v>12</v>
      </c>
      <c r="B12">
        <v>16</v>
      </c>
      <c r="C12" t="s">
        <v>6</v>
      </c>
      <c r="D12" t="s">
        <v>7</v>
      </c>
      <c r="G12">
        <v>2269</v>
      </c>
      <c r="H12">
        <v>0</v>
      </c>
      <c r="I12">
        <v>12</v>
      </c>
      <c r="J12">
        <v>10</v>
      </c>
      <c r="K12">
        <v>112</v>
      </c>
      <c r="L12">
        <v>2230.7800000000002</v>
      </c>
    </row>
    <row r="13" spans="1:12" x14ac:dyDescent="0.25">
      <c r="A13">
        <v>13</v>
      </c>
      <c r="B13">
        <v>22</v>
      </c>
      <c r="C13" t="s">
        <v>21</v>
      </c>
      <c r="D13" t="s">
        <v>18</v>
      </c>
      <c r="F13" t="s">
        <v>5</v>
      </c>
      <c r="G13">
        <v>2432</v>
      </c>
      <c r="H13">
        <v>0</v>
      </c>
      <c r="I13">
        <v>11.5</v>
      </c>
      <c r="J13">
        <v>9</v>
      </c>
      <c r="K13">
        <v>114.25</v>
      </c>
      <c r="L13">
        <v>2188.91</v>
      </c>
    </row>
    <row r="14" spans="1:12" x14ac:dyDescent="0.25">
      <c r="A14">
        <v>14</v>
      </c>
      <c r="B14">
        <v>9</v>
      </c>
      <c r="C14" t="s">
        <v>10</v>
      </c>
      <c r="D14" t="s">
        <v>11</v>
      </c>
      <c r="F14" t="s">
        <v>12</v>
      </c>
      <c r="G14">
        <v>2297</v>
      </c>
      <c r="H14">
        <v>0</v>
      </c>
      <c r="I14">
        <v>11.5</v>
      </c>
      <c r="J14">
        <v>8</v>
      </c>
      <c r="K14">
        <v>121.5</v>
      </c>
      <c r="L14">
        <v>2160</v>
      </c>
    </row>
    <row r="15" spans="1:12" x14ac:dyDescent="0.25">
      <c r="A15">
        <v>15</v>
      </c>
      <c r="B15">
        <v>12</v>
      </c>
      <c r="C15" t="s">
        <v>23</v>
      </c>
      <c r="D15" t="s">
        <v>20</v>
      </c>
      <c r="F15" t="s">
        <v>24</v>
      </c>
      <c r="G15">
        <v>2299</v>
      </c>
      <c r="H15">
        <v>0</v>
      </c>
      <c r="I15">
        <v>11</v>
      </c>
      <c r="J15">
        <v>10</v>
      </c>
      <c r="K15">
        <v>103</v>
      </c>
      <c r="L15">
        <v>2229.48</v>
      </c>
    </row>
    <row r="16" spans="1:12" x14ac:dyDescent="0.25">
      <c r="A16">
        <v>16</v>
      </c>
      <c r="B16">
        <v>24</v>
      </c>
      <c r="C16" t="s">
        <v>35</v>
      </c>
      <c r="D16" t="s">
        <v>18</v>
      </c>
      <c r="G16">
        <v>2023</v>
      </c>
      <c r="H16">
        <v>0</v>
      </c>
      <c r="I16">
        <v>9.5</v>
      </c>
      <c r="J16">
        <v>8</v>
      </c>
      <c r="K16">
        <v>86.75</v>
      </c>
      <c r="L16">
        <v>2171.91</v>
      </c>
    </row>
    <row r="17" spans="1:12" x14ac:dyDescent="0.25">
      <c r="A17">
        <v>17</v>
      </c>
      <c r="B17">
        <v>18</v>
      </c>
      <c r="C17" t="s">
        <v>43</v>
      </c>
      <c r="D17" t="s">
        <v>44</v>
      </c>
      <c r="G17">
        <v>2175</v>
      </c>
      <c r="H17">
        <v>0</v>
      </c>
      <c r="I17">
        <v>9</v>
      </c>
      <c r="J17">
        <v>8</v>
      </c>
      <c r="K17">
        <v>95.25</v>
      </c>
      <c r="L17">
        <v>2165.3000000000002</v>
      </c>
    </row>
    <row r="18" spans="1:12" x14ac:dyDescent="0.25">
      <c r="A18">
        <v>18</v>
      </c>
      <c r="B18">
        <v>11</v>
      </c>
      <c r="C18" t="s">
        <v>27</v>
      </c>
      <c r="D18" t="s">
        <v>28</v>
      </c>
      <c r="G18">
        <v>2296</v>
      </c>
      <c r="H18">
        <v>0</v>
      </c>
      <c r="I18">
        <v>9</v>
      </c>
      <c r="J18">
        <v>6</v>
      </c>
      <c r="K18">
        <v>88.75</v>
      </c>
      <c r="L18">
        <v>2090.48</v>
      </c>
    </row>
    <row r="19" spans="1:12" x14ac:dyDescent="0.25">
      <c r="A19">
        <v>19</v>
      </c>
      <c r="B19">
        <v>14</v>
      </c>
      <c r="C19" t="s">
        <v>30</v>
      </c>
      <c r="D19" t="s">
        <v>31</v>
      </c>
      <c r="G19">
        <v>2265</v>
      </c>
      <c r="H19">
        <v>0</v>
      </c>
      <c r="I19">
        <v>7.5</v>
      </c>
      <c r="J19">
        <v>5</v>
      </c>
      <c r="K19">
        <v>73</v>
      </c>
      <c r="L19">
        <v>2057.04</v>
      </c>
    </row>
    <row r="20" spans="1:12" x14ac:dyDescent="0.25">
      <c r="A20">
        <v>20</v>
      </c>
      <c r="B20">
        <v>7</v>
      </c>
      <c r="C20" t="s">
        <v>38</v>
      </c>
      <c r="D20" t="s">
        <v>1</v>
      </c>
      <c r="G20">
        <v>2251</v>
      </c>
      <c r="H20">
        <v>0</v>
      </c>
      <c r="I20">
        <v>7</v>
      </c>
      <c r="J20">
        <v>3</v>
      </c>
      <c r="K20">
        <v>61.75</v>
      </c>
      <c r="L20">
        <v>1988.09</v>
      </c>
    </row>
    <row r="21" spans="1:12" x14ac:dyDescent="0.25">
      <c r="A21">
        <v>21</v>
      </c>
      <c r="B21">
        <v>15</v>
      </c>
      <c r="C21" t="s">
        <v>42</v>
      </c>
      <c r="D21" t="s">
        <v>1</v>
      </c>
      <c r="G21">
        <v>2100</v>
      </c>
      <c r="H21">
        <v>0</v>
      </c>
      <c r="I21">
        <v>6</v>
      </c>
      <c r="J21">
        <v>3</v>
      </c>
      <c r="K21">
        <v>60</v>
      </c>
      <c r="L21">
        <v>1994.65</v>
      </c>
    </row>
    <row r="22" spans="1:12" x14ac:dyDescent="0.25">
      <c r="A22">
        <v>22</v>
      </c>
      <c r="B22">
        <v>20</v>
      </c>
      <c r="C22" t="s">
        <v>33</v>
      </c>
      <c r="D22" t="s">
        <v>1</v>
      </c>
      <c r="G22">
        <v>2178</v>
      </c>
      <c r="H22">
        <v>0</v>
      </c>
      <c r="I22">
        <v>5.5</v>
      </c>
      <c r="J22">
        <v>3</v>
      </c>
      <c r="K22">
        <v>51.75</v>
      </c>
      <c r="L22">
        <v>1991.26</v>
      </c>
    </row>
    <row r="23" spans="1:12" x14ac:dyDescent="0.25">
      <c r="A23">
        <v>23</v>
      </c>
      <c r="B23">
        <v>3</v>
      </c>
      <c r="C23" t="s">
        <v>45</v>
      </c>
      <c r="D23" t="s">
        <v>44</v>
      </c>
      <c r="G23">
        <v>1963</v>
      </c>
      <c r="H23">
        <v>0</v>
      </c>
      <c r="I23">
        <v>5</v>
      </c>
      <c r="J23">
        <v>4</v>
      </c>
      <c r="K23">
        <v>34</v>
      </c>
      <c r="L23">
        <v>2035.39</v>
      </c>
    </row>
    <row r="24" spans="1:12" x14ac:dyDescent="0.25">
      <c r="A24">
        <v>24</v>
      </c>
      <c r="B24">
        <v>4</v>
      </c>
      <c r="C24" t="s">
        <v>37</v>
      </c>
      <c r="D24" t="s">
        <v>1</v>
      </c>
      <c r="G24">
        <v>2087</v>
      </c>
      <c r="H24">
        <v>0</v>
      </c>
      <c r="I24">
        <v>4</v>
      </c>
      <c r="J24">
        <v>4</v>
      </c>
      <c r="K24">
        <v>31.5</v>
      </c>
      <c r="L24">
        <v>2030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6" sqref="E6"/>
    </sheetView>
  </sheetViews>
  <sheetFormatPr defaultRowHeight="15" x14ac:dyDescent="0.25"/>
  <sheetData>
    <row r="1" spans="1:12" x14ac:dyDescent="0.25">
      <c r="A1">
        <v>1</v>
      </c>
      <c r="B1">
        <v>8</v>
      </c>
      <c r="C1" t="s">
        <v>50</v>
      </c>
      <c r="D1" t="s">
        <v>44</v>
      </c>
      <c r="G1">
        <v>1997</v>
      </c>
      <c r="H1">
        <v>0</v>
      </c>
      <c r="I1">
        <v>18.5</v>
      </c>
      <c r="J1">
        <v>17</v>
      </c>
      <c r="K1">
        <v>201.75</v>
      </c>
      <c r="L1">
        <v>2122.3000000000002</v>
      </c>
    </row>
    <row r="2" spans="1:12" x14ac:dyDescent="0.25">
      <c r="A2">
        <v>2</v>
      </c>
      <c r="B2">
        <v>20</v>
      </c>
      <c r="C2" t="s">
        <v>60</v>
      </c>
      <c r="D2" t="s">
        <v>1</v>
      </c>
      <c r="G2">
        <v>2005</v>
      </c>
      <c r="H2">
        <v>0</v>
      </c>
      <c r="I2">
        <v>17.5</v>
      </c>
      <c r="J2">
        <v>16</v>
      </c>
      <c r="K2">
        <v>191.75</v>
      </c>
      <c r="L2">
        <v>2087.17</v>
      </c>
    </row>
    <row r="3" spans="1:12" x14ac:dyDescent="0.25">
      <c r="A3">
        <v>3</v>
      </c>
      <c r="B3">
        <v>22</v>
      </c>
      <c r="C3" t="s">
        <v>55</v>
      </c>
      <c r="D3" t="s">
        <v>56</v>
      </c>
      <c r="G3">
        <v>2079</v>
      </c>
      <c r="H3">
        <v>0</v>
      </c>
      <c r="I3">
        <v>17</v>
      </c>
      <c r="J3">
        <v>14</v>
      </c>
      <c r="K3">
        <v>186.75</v>
      </c>
      <c r="L3">
        <v>2014.39</v>
      </c>
    </row>
    <row r="4" spans="1:12" x14ac:dyDescent="0.25">
      <c r="A4">
        <v>4</v>
      </c>
      <c r="B4">
        <v>17</v>
      </c>
      <c r="C4" t="s">
        <v>51</v>
      </c>
      <c r="D4" t="s">
        <v>1</v>
      </c>
      <c r="G4">
        <v>2084</v>
      </c>
      <c r="H4">
        <v>0</v>
      </c>
      <c r="I4">
        <v>15.5</v>
      </c>
      <c r="J4">
        <v>13</v>
      </c>
      <c r="K4">
        <v>151.25</v>
      </c>
      <c r="L4">
        <v>1979.39</v>
      </c>
    </row>
    <row r="5" spans="1:12" x14ac:dyDescent="0.25">
      <c r="A5">
        <v>5</v>
      </c>
      <c r="B5">
        <v>6</v>
      </c>
      <c r="C5" t="s">
        <v>53</v>
      </c>
      <c r="D5" t="s">
        <v>44</v>
      </c>
      <c r="G5">
        <v>1966</v>
      </c>
      <c r="H5">
        <v>0</v>
      </c>
      <c r="I5">
        <v>15.5</v>
      </c>
      <c r="J5">
        <v>12</v>
      </c>
      <c r="K5">
        <v>160.5</v>
      </c>
      <c r="L5">
        <v>1949.74</v>
      </c>
    </row>
    <row r="6" spans="1:12" x14ac:dyDescent="0.25">
      <c r="A6">
        <v>6</v>
      </c>
      <c r="B6">
        <v>19</v>
      </c>
      <c r="C6" t="s">
        <v>61</v>
      </c>
      <c r="D6" t="s">
        <v>1</v>
      </c>
      <c r="G6">
        <v>2007</v>
      </c>
      <c r="H6">
        <v>0</v>
      </c>
      <c r="I6">
        <v>14</v>
      </c>
      <c r="J6">
        <v>9</v>
      </c>
      <c r="K6">
        <v>140.5</v>
      </c>
      <c r="L6">
        <v>1843.61</v>
      </c>
    </row>
    <row r="7" spans="1:12" x14ac:dyDescent="0.25">
      <c r="A7">
        <v>7</v>
      </c>
      <c r="B7">
        <v>16</v>
      </c>
      <c r="C7" t="s">
        <v>54</v>
      </c>
      <c r="D7" t="s">
        <v>1</v>
      </c>
      <c r="G7">
        <v>1966</v>
      </c>
      <c r="H7">
        <v>0</v>
      </c>
      <c r="I7">
        <v>13.5</v>
      </c>
      <c r="J7">
        <v>11</v>
      </c>
      <c r="K7">
        <v>143.5</v>
      </c>
      <c r="L7">
        <v>1914.96</v>
      </c>
    </row>
    <row r="8" spans="1:12" x14ac:dyDescent="0.25">
      <c r="A8">
        <v>8</v>
      </c>
      <c r="B8">
        <v>3</v>
      </c>
      <c r="C8" t="s">
        <v>58</v>
      </c>
      <c r="D8" t="s">
        <v>1</v>
      </c>
      <c r="G8">
        <v>2221</v>
      </c>
      <c r="H8">
        <v>0</v>
      </c>
      <c r="I8">
        <v>13.5</v>
      </c>
      <c r="J8">
        <v>10</v>
      </c>
      <c r="K8">
        <v>134</v>
      </c>
      <c r="L8">
        <v>1869.09</v>
      </c>
    </row>
    <row r="9" spans="1:12" x14ac:dyDescent="0.25">
      <c r="A9">
        <v>9</v>
      </c>
      <c r="B9">
        <v>21</v>
      </c>
      <c r="C9" t="s">
        <v>59</v>
      </c>
      <c r="D9" t="s">
        <v>20</v>
      </c>
      <c r="G9">
        <v>1974</v>
      </c>
      <c r="H9">
        <v>0</v>
      </c>
      <c r="I9">
        <v>13</v>
      </c>
      <c r="J9">
        <v>11</v>
      </c>
      <c r="K9">
        <v>128.5</v>
      </c>
      <c r="L9">
        <v>1914.61</v>
      </c>
    </row>
    <row r="10" spans="1:12" x14ac:dyDescent="0.25">
      <c r="A10">
        <v>10</v>
      </c>
      <c r="B10">
        <v>23</v>
      </c>
      <c r="C10" t="s">
        <v>70</v>
      </c>
      <c r="D10" t="s">
        <v>1</v>
      </c>
      <c r="G10">
        <v>1966</v>
      </c>
      <c r="H10">
        <v>0</v>
      </c>
      <c r="I10">
        <v>13</v>
      </c>
      <c r="J10">
        <v>10</v>
      </c>
      <c r="K10">
        <v>128.75</v>
      </c>
      <c r="L10">
        <v>1880.17</v>
      </c>
    </row>
    <row r="11" spans="1:12" x14ac:dyDescent="0.25">
      <c r="A11">
        <v>11</v>
      </c>
      <c r="B11">
        <v>5</v>
      </c>
      <c r="C11" t="s">
        <v>48</v>
      </c>
      <c r="D11" t="s">
        <v>11</v>
      </c>
      <c r="G11">
        <v>1841</v>
      </c>
      <c r="H11">
        <v>0</v>
      </c>
      <c r="I11">
        <v>13</v>
      </c>
      <c r="J11">
        <v>9</v>
      </c>
      <c r="K11">
        <v>140.5</v>
      </c>
      <c r="L11">
        <v>1850.83</v>
      </c>
    </row>
    <row r="12" spans="1:12" x14ac:dyDescent="0.25">
      <c r="A12">
        <v>12</v>
      </c>
      <c r="B12">
        <v>1</v>
      </c>
      <c r="C12" t="s">
        <v>75</v>
      </c>
      <c r="D12" t="s">
        <v>1</v>
      </c>
      <c r="G12">
        <v>1998</v>
      </c>
      <c r="H12">
        <v>0</v>
      </c>
      <c r="I12">
        <v>12</v>
      </c>
      <c r="J12">
        <v>10</v>
      </c>
      <c r="K12">
        <v>112.25</v>
      </c>
      <c r="L12">
        <v>1878.78</v>
      </c>
    </row>
    <row r="13" spans="1:12" x14ac:dyDescent="0.25">
      <c r="A13">
        <v>13</v>
      </c>
      <c r="B13">
        <v>13</v>
      </c>
      <c r="C13" t="s">
        <v>65</v>
      </c>
      <c r="D13" t="s">
        <v>1</v>
      </c>
      <c r="G13">
        <v>1980</v>
      </c>
      <c r="H13">
        <v>0</v>
      </c>
      <c r="I13">
        <v>11.5</v>
      </c>
      <c r="J13">
        <v>5</v>
      </c>
      <c r="K13">
        <v>118.75</v>
      </c>
      <c r="L13">
        <v>1705.65</v>
      </c>
    </row>
    <row r="14" spans="1:12" x14ac:dyDescent="0.25">
      <c r="A14">
        <v>14</v>
      </c>
      <c r="B14">
        <v>10</v>
      </c>
      <c r="C14" t="s">
        <v>64</v>
      </c>
      <c r="D14" t="s">
        <v>18</v>
      </c>
      <c r="G14">
        <v>1906</v>
      </c>
      <c r="H14">
        <v>0</v>
      </c>
      <c r="I14">
        <v>11</v>
      </c>
      <c r="J14">
        <v>9</v>
      </c>
      <c r="K14">
        <v>102</v>
      </c>
      <c r="L14">
        <v>1848</v>
      </c>
    </row>
    <row r="15" spans="1:12" x14ac:dyDescent="0.25">
      <c r="A15">
        <v>15</v>
      </c>
      <c r="B15">
        <v>2</v>
      </c>
      <c r="C15" t="s">
        <v>67</v>
      </c>
      <c r="D15" t="s">
        <v>1</v>
      </c>
      <c r="G15">
        <v>2029</v>
      </c>
      <c r="H15">
        <v>0</v>
      </c>
      <c r="I15">
        <v>10.5</v>
      </c>
      <c r="J15">
        <v>9</v>
      </c>
      <c r="K15">
        <v>92.75</v>
      </c>
      <c r="L15">
        <v>1842.65</v>
      </c>
    </row>
    <row r="16" spans="1:12" x14ac:dyDescent="0.25">
      <c r="A16">
        <v>16</v>
      </c>
      <c r="B16">
        <v>11</v>
      </c>
      <c r="C16" t="s">
        <v>84</v>
      </c>
      <c r="D16" t="s">
        <v>1</v>
      </c>
      <c r="G16">
        <v>1980</v>
      </c>
      <c r="H16">
        <v>0</v>
      </c>
      <c r="I16">
        <v>10.5</v>
      </c>
      <c r="J16">
        <v>8</v>
      </c>
      <c r="K16">
        <v>109.75</v>
      </c>
      <c r="L16">
        <v>1810</v>
      </c>
    </row>
    <row r="17" spans="1:12" x14ac:dyDescent="0.25">
      <c r="A17">
        <v>17</v>
      </c>
      <c r="B17">
        <v>24</v>
      </c>
      <c r="C17" t="s">
        <v>74</v>
      </c>
      <c r="D17" t="s">
        <v>16</v>
      </c>
      <c r="G17">
        <v>1803</v>
      </c>
      <c r="H17">
        <v>0</v>
      </c>
      <c r="I17">
        <v>10</v>
      </c>
      <c r="J17">
        <v>5</v>
      </c>
      <c r="K17">
        <v>104.25</v>
      </c>
      <c r="L17">
        <v>1713.35</v>
      </c>
    </row>
    <row r="18" spans="1:12" x14ac:dyDescent="0.25">
      <c r="A18">
        <v>18</v>
      </c>
      <c r="B18">
        <v>7</v>
      </c>
      <c r="C18" t="s">
        <v>68</v>
      </c>
      <c r="D18" t="s">
        <v>44</v>
      </c>
      <c r="G18">
        <v>1954</v>
      </c>
      <c r="H18">
        <v>0</v>
      </c>
      <c r="I18">
        <v>9.5</v>
      </c>
      <c r="J18">
        <v>7</v>
      </c>
      <c r="K18">
        <v>111.25</v>
      </c>
      <c r="L18">
        <v>1776.35</v>
      </c>
    </row>
    <row r="19" spans="1:12" x14ac:dyDescent="0.25">
      <c r="A19">
        <v>19</v>
      </c>
      <c r="B19">
        <v>18</v>
      </c>
      <c r="C19" t="s">
        <v>77</v>
      </c>
      <c r="D19" t="s">
        <v>1</v>
      </c>
      <c r="G19">
        <v>1934</v>
      </c>
      <c r="H19">
        <v>0</v>
      </c>
      <c r="I19">
        <v>7.5</v>
      </c>
      <c r="J19">
        <v>4</v>
      </c>
      <c r="K19">
        <v>72.5</v>
      </c>
      <c r="L19">
        <v>1672.87</v>
      </c>
    </row>
    <row r="20" spans="1:12" x14ac:dyDescent="0.25">
      <c r="A20">
        <v>20</v>
      </c>
      <c r="B20">
        <v>12</v>
      </c>
      <c r="C20" t="s">
        <v>78</v>
      </c>
      <c r="D20" t="s">
        <v>1</v>
      </c>
      <c r="G20">
        <v>1817</v>
      </c>
      <c r="H20">
        <v>0</v>
      </c>
      <c r="I20">
        <v>6.5</v>
      </c>
      <c r="J20">
        <v>4</v>
      </c>
      <c r="K20">
        <v>67.25</v>
      </c>
      <c r="L20">
        <v>1677.96</v>
      </c>
    </row>
    <row r="21" spans="1:12" x14ac:dyDescent="0.25">
      <c r="A21">
        <v>21</v>
      </c>
      <c r="B21">
        <v>4</v>
      </c>
      <c r="C21" t="s">
        <v>79</v>
      </c>
      <c r="D21" t="s">
        <v>20</v>
      </c>
      <c r="G21">
        <v>1604</v>
      </c>
      <c r="H21">
        <v>0</v>
      </c>
      <c r="I21">
        <v>6.5</v>
      </c>
      <c r="J21">
        <v>3</v>
      </c>
      <c r="K21">
        <v>69</v>
      </c>
      <c r="L21">
        <v>1652.43</v>
      </c>
    </row>
    <row r="22" spans="1:12" x14ac:dyDescent="0.25">
      <c r="A22">
        <v>22</v>
      </c>
      <c r="B22">
        <v>14</v>
      </c>
      <c r="C22" t="s">
        <v>80</v>
      </c>
      <c r="D22" t="s">
        <v>1</v>
      </c>
      <c r="G22">
        <v>1722</v>
      </c>
      <c r="H22">
        <v>0</v>
      </c>
      <c r="I22">
        <v>6</v>
      </c>
      <c r="J22">
        <v>3</v>
      </c>
      <c r="K22">
        <v>52.5</v>
      </c>
      <c r="L22">
        <v>1647.3</v>
      </c>
    </row>
    <row r="23" spans="1:12" x14ac:dyDescent="0.25">
      <c r="A23">
        <v>23</v>
      </c>
      <c r="B23">
        <v>15</v>
      </c>
      <c r="C23" t="s">
        <v>82</v>
      </c>
      <c r="D23" t="s">
        <v>44</v>
      </c>
      <c r="G23">
        <v>1625</v>
      </c>
      <c r="H23">
        <v>0</v>
      </c>
      <c r="I23">
        <v>5.5</v>
      </c>
      <c r="J23">
        <v>3</v>
      </c>
      <c r="K23">
        <v>58.5</v>
      </c>
      <c r="L23">
        <v>1651.52</v>
      </c>
    </row>
    <row r="24" spans="1:12" x14ac:dyDescent="0.25">
      <c r="A24">
        <v>24</v>
      </c>
      <c r="B24">
        <v>9</v>
      </c>
      <c r="C24" t="s">
        <v>83</v>
      </c>
      <c r="D24" t="s">
        <v>1</v>
      </c>
      <c r="G24">
        <v>1952</v>
      </c>
      <c r="H24">
        <v>0</v>
      </c>
      <c r="I24">
        <v>5</v>
      </c>
      <c r="J24">
        <v>3</v>
      </c>
      <c r="K24">
        <v>44</v>
      </c>
      <c r="L24">
        <v>1637.3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workbookViewId="0">
      <selection activeCell="AH10" sqref="AH10"/>
    </sheetView>
  </sheetViews>
  <sheetFormatPr defaultRowHeight="15" x14ac:dyDescent="0.25"/>
  <cols>
    <col min="1" max="1" width="3" bestFit="1" customWidth="1"/>
    <col min="2" max="2" width="13.7109375" bestFit="1" customWidth="1"/>
    <col min="3" max="3" width="4.42578125" bestFit="1" customWidth="1"/>
    <col min="4" max="4" width="5" bestFit="1" customWidth="1"/>
    <col min="15" max="23" width="0" hidden="1" customWidth="1"/>
    <col min="25" max="33" width="0" hidden="1" customWidth="1"/>
  </cols>
  <sheetData>
    <row r="1" spans="1:34" x14ac:dyDescent="0.25"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 t="s">
        <v>126</v>
      </c>
      <c r="O1">
        <v>2</v>
      </c>
      <c r="P1">
        <v>3</v>
      </c>
      <c r="Q1">
        <v>4</v>
      </c>
      <c r="R1">
        <v>5</v>
      </c>
      <c r="S1">
        <v>6</v>
      </c>
      <c r="T1">
        <v>7</v>
      </c>
      <c r="U1">
        <v>8</v>
      </c>
      <c r="V1">
        <v>9</v>
      </c>
      <c r="W1">
        <v>10</v>
      </c>
      <c r="X1" t="s">
        <v>119</v>
      </c>
      <c r="Y1" t="s">
        <v>127</v>
      </c>
      <c r="Z1" t="s">
        <v>128</v>
      </c>
      <c r="AA1" t="s">
        <v>129</v>
      </c>
      <c r="AB1" t="s">
        <v>130</v>
      </c>
      <c r="AC1" t="s">
        <v>131</v>
      </c>
      <c r="AD1" t="s">
        <v>132</v>
      </c>
      <c r="AE1" t="s">
        <v>133</v>
      </c>
      <c r="AF1" t="s">
        <v>134</v>
      </c>
      <c r="AG1" t="s">
        <v>136</v>
      </c>
      <c r="AH1" t="s">
        <v>135</v>
      </c>
    </row>
    <row r="2" spans="1:34" x14ac:dyDescent="0.25">
      <c r="A2">
        <v>2</v>
      </c>
      <c r="B2" t="s">
        <v>95</v>
      </c>
      <c r="C2" t="s">
        <v>1</v>
      </c>
      <c r="D2">
        <v>1860</v>
      </c>
      <c r="E2">
        <v>0</v>
      </c>
      <c r="F2">
        <v>1</v>
      </c>
      <c r="G2">
        <v>2</v>
      </c>
      <c r="H2">
        <v>1</v>
      </c>
      <c r="I2">
        <v>1.5</v>
      </c>
      <c r="J2">
        <v>0.5</v>
      </c>
      <c r="K2">
        <v>1.5</v>
      </c>
      <c r="L2">
        <v>0</v>
      </c>
      <c r="M2">
        <v>2</v>
      </c>
      <c r="N2">
        <f>SUM(E2:M2)</f>
        <v>9.5</v>
      </c>
      <c r="O2">
        <f>INT(E2)</f>
        <v>0</v>
      </c>
      <c r="P2">
        <f t="shared" ref="P2:W10" si="0">INT(F2)</f>
        <v>1</v>
      </c>
      <c r="Q2">
        <f t="shared" si="0"/>
        <v>2</v>
      </c>
      <c r="R2">
        <f t="shared" si="0"/>
        <v>1</v>
      </c>
      <c r="S2">
        <f t="shared" si="0"/>
        <v>1</v>
      </c>
      <c r="T2">
        <f t="shared" si="0"/>
        <v>0</v>
      </c>
      <c r="U2">
        <f t="shared" si="0"/>
        <v>1</v>
      </c>
      <c r="V2">
        <f t="shared" si="0"/>
        <v>0</v>
      </c>
      <c r="W2">
        <f t="shared" si="0"/>
        <v>2</v>
      </c>
      <c r="X2">
        <f>SUM(O2:W2)</f>
        <v>8</v>
      </c>
      <c r="Y2">
        <f>E2*E$11</f>
        <v>0</v>
      </c>
      <c r="Z2">
        <f>F2*F$11</f>
        <v>10.5</v>
      </c>
      <c r="AA2">
        <f>G2*G$11</f>
        <v>11</v>
      </c>
      <c r="AB2">
        <f>H2*H$11</f>
        <v>9.5</v>
      </c>
      <c r="AC2">
        <f>I2*I$11</f>
        <v>13.5</v>
      </c>
      <c r="AD2">
        <f>J2*J$11</f>
        <v>5.5</v>
      </c>
      <c r="AE2">
        <f>K2*K$11</f>
        <v>8.25</v>
      </c>
      <c r="AF2">
        <f>L2*L$11</f>
        <v>0</v>
      </c>
      <c r="AG2">
        <f>M2*M$11</f>
        <v>3</v>
      </c>
      <c r="AH2">
        <f>SUM(Y2:AG2)</f>
        <v>61.25</v>
      </c>
    </row>
    <row r="3" spans="1:34" x14ac:dyDescent="0.25">
      <c r="A3">
        <v>3</v>
      </c>
      <c r="B3" t="s">
        <v>91</v>
      </c>
      <c r="C3" t="s">
        <v>1</v>
      </c>
      <c r="D3">
        <v>1729</v>
      </c>
      <c r="E3">
        <v>1</v>
      </c>
      <c r="F3">
        <v>0</v>
      </c>
      <c r="G3">
        <v>2</v>
      </c>
      <c r="H3">
        <v>1</v>
      </c>
      <c r="I3">
        <v>1</v>
      </c>
      <c r="J3">
        <v>1</v>
      </c>
      <c r="K3">
        <v>2</v>
      </c>
      <c r="L3">
        <v>0.5</v>
      </c>
      <c r="M3">
        <v>2</v>
      </c>
      <c r="N3">
        <f>SUM(E3:M3)</f>
        <v>10.5</v>
      </c>
      <c r="O3">
        <f t="shared" ref="O3:O10" si="1">INT(E3)</f>
        <v>1</v>
      </c>
      <c r="P3">
        <f t="shared" si="0"/>
        <v>0</v>
      </c>
      <c r="Q3">
        <f t="shared" si="0"/>
        <v>2</v>
      </c>
      <c r="R3">
        <f t="shared" si="0"/>
        <v>1</v>
      </c>
      <c r="S3">
        <f t="shared" si="0"/>
        <v>1</v>
      </c>
      <c r="T3">
        <f t="shared" si="0"/>
        <v>1</v>
      </c>
      <c r="U3">
        <f t="shared" si="0"/>
        <v>2</v>
      </c>
      <c r="V3">
        <f t="shared" si="0"/>
        <v>0</v>
      </c>
      <c r="W3">
        <f t="shared" si="0"/>
        <v>2</v>
      </c>
      <c r="X3">
        <f t="shared" ref="X3:X10" si="2">SUM(O3:W3)</f>
        <v>10</v>
      </c>
      <c r="Y3">
        <f t="shared" ref="Y3:Y10" si="3">E3*E$11</f>
        <v>9.5</v>
      </c>
      <c r="Z3">
        <f>F3*F$11</f>
        <v>0</v>
      </c>
      <c r="AA3">
        <f>G3*G$11</f>
        <v>11</v>
      </c>
      <c r="AB3">
        <f>H3*H$11</f>
        <v>9.5</v>
      </c>
      <c r="AC3">
        <f>I3*I$11</f>
        <v>9</v>
      </c>
      <c r="AD3">
        <f>J3*J$11</f>
        <v>11</v>
      </c>
      <c r="AE3">
        <f>K3*K$11</f>
        <v>11</v>
      </c>
      <c r="AF3">
        <f>L3*L$11</f>
        <v>6</v>
      </c>
      <c r="AG3">
        <f>M3*M$11</f>
        <v>3</v>
      </c>
      <c r="AH3">
        <f t="shared" ref="AH3:AH10" si="4">SUM(Y3:AG3)</f>
        <v>70</v>
      </c>
    </row>
    <row r="4" spans="1:34" x14ac:dyDescent="0.25">
      <c r="A4">
        <v>4</v>
      </c>
      <c r="B4" t="s">
        <v>108</v>
      </c>
      <c r="C4" t="s">
        <v>44</v>
      </c>
      <c r="D4">
        <v>1192</v>
      </c>
      <c r="E4">
        <v>0</v>
      </c>
      <c r="F4">
        <v>0</v>
      </c>
      <c r="G4">
        <v>0</v>
      </c>
      <c r="H4">
        <v>0</v>
      </c>
      <c r="I4">
        <v>2</v>
      </c>
      <c r="J4">
        <v>1</v>
      </c>
      <c r="K4">
        <v>0.5</v>
      </c>
      <c r="L4">
        <v>0</v>
      </c>
      <c r="M4">
        <v>2</v>
      </c>
      <c r="N4">
        <f t="shared" ref="N4:N10" si="5">SUM(E4:M4)</f>
        <v>5.5</v>
      </c>
      <c r="O4">
        <f t="shared" si="1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2</v>
      </c>
      <c r="T4">
        <f t="shared" si="0"/>
        <v>1</v>
      </c>
      <c r="U4">
        <f t="shared" si="0"/>
        <v>0</v>
      </c>
      <c r="V4">
        <f t="shared" si="0"/>
        <v>0</v>
      </c>
      <c r="W4">
        <f t="shared" si="0"/>
        <v>2</v>
      </c>
      <c r="X4">
        <f t="shared" si="2"/>
        <v>5</v>
      </c>
      <c r="Y4">
        <f t="shared" si="3"/>
        <v>0</v>
      </c>
      <c r="Z4">
        <f>F4*F$11</f>
        <v>0</v>
      </c>
      <c r="AA4">
        <f>G4*G$11</f>
        <v>0</v>
      </c>
      <c r="AB4">
        <f>H4*H$11</f>
        <v>0</v>
      </c>
      <c r="AC4">
        <f>I4*I$11</f>
        <v>18</v>
      </c>
      <c r="AD4">
        <f>J4*J$11</f>
        <v>11</v>
      </c>
      <c r="AE4">
        <f>K4*K$11</f>
        <v>2.75</v>
      </c>
      <c r="AF4">
        <f>L4*L$11</f>
        <v>0</v>
      </c>
      <c r="AG4">
        <f>M4*M$11</f>
        <v>3</v>
      </c>
      <c r="AH4">
        <f t="shared" si="4"/>
        <v>34.75</v>
      </c>
    </row>
    <row r="5" spans="1:34" x14ac:dyDescent="0.25">
      <c r="A5">
        <v>5</v>
      </c>
      <c r="B5" t="s">
        <v>87</v>
      </c>
      <c r="C5" t="s">
        <v>1</v>
      </c>
      <c r="D5">
        <v>1808</v>
      </c>
      <c r="E5">
        <v>1</v>
      </c>
      <c r="F5">
        <v>1</v>
      </c>
      <c r="G5">
        <v>2</v>
      </c>
      <c r="H5">
        <v>0</v>
      </c>
      <c r="I5">
        <v>2</v>
      </c>
      <c r="J5">
        <v>0.5</v>
      </c>
      <c r="K5">
        <v>2</v>
      </c>
      <c r="L5">
        <v>0</v>
      </c>
      <c r="M5">
        <v>1</v>
      </c>
      <c r="N5">
        <f t="shared" si="5"/>
        <v>9.5</v>
      </c>
      <c r="O5">
        <f t="shared" si="1"/>
        <v>1</v>
      </c>
      <c r="P5">
        <f t="shared" si="0"/>
        <v>1</v>
      </c>
      <c r="Q5">
        <f t="shared" si="0"/>
        <v>2</v>
      </c>
      <c r="R5">
        <f t="shared" si="0"/>
        <v>0</v>
      </c>
      <c r="S5">
        <f t="shared" si="0"/>
        <v>2</v>
      </c>
      <c r="T5">
        <f t="shared" si="0"/>
        <v>0</v>
      </c>
      <c r="U5">
        <f t="shared" si="0"/>
        <v>2</v>
      </c>
      <c r="V5">
        <f t="shared" si="0"/>
        <v>0</v>
      </c>
      <c r="W5">
        <f t="shared" si="0"/>
        <v>1</v>
      </c>
      <c r="X5">
        <f t="shared" si="2"/>
        <v>9</v>
      </c>
      <c r="Y5">
        <f t="shared" si="3"/>
        <v>9.5</v>
      </c>
      <c r="Z5">
        <f>F5*F$11</f>
        <v>10.5</v>
      </c>
      <c r="AA5">
        <f>G5*G$11</f>
        <v>11</v>
      </c>
      <c r="AB5">
        <f>H5*H$11</f>
        <v>0</v>
      </c>
      <c r="AC5">
        <f>I5*I$11</f>
        <v>18</v>
      </c>
      <c r="AD5">
        <f>J5*J$11</f>
        <v>5.5</v>
      </c>
      <c r="AE5">
        <f>K5*K$11</f>
        <v>11</v>
      </c>
      <c r="AF5">
        <f>L5*L$11</f>
        <v>0</v>
      </c>
      <c r="AG5">
        <f>M5*M$11</f>
        <v>1.5</v>
      </c>
      <c r="AH5">
        <f t="shared" si="4"/>
        <v>67</v>
      </c>
    </row>
    <row r="6" spans="1:34" x14ac:dyDescent="0.25">
      <c r="A6">
        <v>6</v>
      </c>
      <c r="B6" t="s">
        <v>96</v>
      </c>
      <c r="C6" t="s">
        <v>44</v>
      </c>
      <c r="D6">
        <v>1528</v>
      </c>
      <c r="E6">
        <v>0.5</v>
      </c>
      <c r="F6">
        <v>1</v>
      </c>
      <c r="G6">
        <v>2</v>
      </c>
      <c r="H6">
        <v>0</v>
      </c>
      <c r="I6">
        <v>0</v>
      </c>
      <c r="J6">
        <v>1</v>
      </c>
      <c r="K6">
        <v>1.5</v>
      </c>
      <c r="L6">
        <v>1</v>
      </c>
      <c r="M6">
        <v>2</v>
      </c>
      <c r="N6">
        <f t="shared" si="5"/>
        <v>9</v>
      </c>
      <c r="O6">
        <f t="shared" si="1"/>
        <v>0</v>
      </c>
      <c r="P6">
        <f t="shared" si="0"/>
        <v>1</v>
      </c>
      <c r="Q6">
        <f t="shared" si="0"/>
        <v>2</v>
      </c>
      <c r="R6">
        <f t="shared" si="0"/>
        <v>0</v>
      </c>
      <c r="S6">
        <f t="shared" si="0"/>
        <v>0</v>
      </c>
      <c r="T6">
        <f t="shared" si="0"/>
        <v>1</v>
      </c>
      <c r="U6">
        <f t="shared" si="0"/>
        <v>1</v>
      </c>
      <c r="V6">
        <f t="shared" si="0"/>
        <v>1</v>
      </c>
      <c r="W6">
        <f t="shared" si="0"/>
        <v>2</v>
      </c>
      <c r="X6">
        <f t="shared" si="2"/>
        <v>8</v>
      </c>
      <c r="Y6">
        <f t="shared" si="3"/>
        <v>4.75</v>
      </c>
      <c r="Z6">
        <f>F6*F$11</f>
        <v>10.5</v>
      </c>
      <c r="AA6">
        <f>G6*G$11</f>
        <v>11</v>
      </c>
      <c r="AB6">
        <f>H6*H$11</f>
        <v>0</v>
      </c>
      <c r="AC6">
        <f>I6*I$11</f>
        <v>0</v>
      </c>
      <c r="AD6">
        <f>J6*J$11</f>
        <v>11</v>
      </c>
      <c r="AE6">
        <f>K6*K$11</f>
        <v>8.25</v>
      </c>
      <c r="AF6">
        <f>L6*L$11</f>
        <v>12</v>
      </c>
      <c r="AG6">
        <f>M6*M$11</f>
        <v>3</v>
      </c>
      <c r="AH6">
        <f t="shared" si="4"/>
        <v>60.5</v>
      </c>
    </row>
    <row r="7" spans="1:34" x14ac:dyDescent="0.25">
      <c r="A7">
        <v>7</v>
      </c>
      <c r="B7" t="s">
        <v>88</v>
      </c>
      <c r="C7" t="s">
        <v>1</v>
      </c>
      <c r="D7">
        <v>1852</v>
      </c>
      <c r="E7">
        <v>1.5</v>
      </c>
      <c r="F7">
        <v>1</v>
      </c>
      <c r="G7">
        <v>1</v>
      </c>
      <c r="H7">
        <v>1.5</v>
      </c>
      <c r="I7">
        <v>1</v>
      </c>
      <c r="J7">
        <v>0</v>
      </c>
      <c r="K7">
        <v>2</v>
      </c>
      <c r="L7">
        <v>1</v>
      </c>
      <c r="M7">
        <v>2</v>
      </c>
      <c r="N7">
        <f t="shared" si="5"/>
        <v>11</v>
      </c>
      <c r="O7">
        <f t="shared" si="1"/>
        <v>1</v>
      </c>
      <c r="P7">
        <f t="shared" si="0"/>
        <v>1</v>
      </c>
      <c r="Q7">
        <f t="shared" si="0"/>
        <v>1</v>
      </c>
      <c r="R7">
        <f t="shared" si="0"/>
        <v>1</v>
      </c>
      <c r="S7">
        <f t="shared" si="0"/>
        <v>1</v>
      </c>
      <c r="T7">
        <f t="shared" si="0"/>
        <v>0</v>
      </c>
      <c r="U7">
        <f t="shared" si="0"/>
        <v>2</v>
      </c>
      <c r="V7">
        <f t="shared" si="0"/>
        <v>1</v>
      </c>
      <c r="W7">
        <f t="shared" si="0"/>
        <v>2</v>
      </c>
      <c r="X7">
        <f t="shared" si="2"/>
        <v>10</v>
      </c>
      <c r="Y7">
        <f t="shared" si="3"/>
        <v>14.25</v>
      </c>
      <c r="Z7">
        <f>F7*F$11</f>
        <v>10.5</v>
      </c>
      <c r="AA7">
        <f>G7*G$11</f>
        <v>5.5</v>
      </c>
      <c r="AB7">
        <f>H7*H$11</f>
        <v>14.25</v>
      </c>
      <c r="AC7">
        <f>I7*I$11</f>
        <v>9</v>
      </c>
      <c r="AD7">
        <f>J7*J$11</f>
        <v>0</v>
      </c>
      <c r="AE7">
        <f>K7*K$11</f>
        <v>11</v>
      </c>
      <c r="AF7">
        <f>L7*L$11</f>
        <v>12</v>
      </c>
      <c r="AG7">
        <f>M7*M$11</f>
        <v>3</v>
      </c>
      <c r="AH7">
        <f t="shared" si="4"/>
        <v>79.5</v>
      </c>
    </row>
    <row r="8" spans="1:34" x14ac:dyDescent="0.25">
      <c r="A8">
        <v>8</v>
      </c>
      <c r="B8" t="s">
        <v>110</v>
      </c>
      <c r="C8" t="s">
        <v>44</v>
      </c>
      <c r="D8">
        <v>1324</v>
      </c>
      <c r="E8">
        <v>0.5</v>
      </c>
      <c r="F8">
        <v>0</v>
      </c>
      <c r="G8">
        <v>1.5</v>
      </c>
      <c r="H8">
        <v>0</v>
      </c>
      <c r="I8">
        <v>0.5</v>
      </c>
      <c r="J8">
        <v>0</v>
      </c>
      <c r="K8">
        <v>0</v>
      </c>
      <c r="L8">
        <v>1</v>
      </c>
      <c r="M8">
        <v>2</v>
      </c>
      <c r="N8">
        <f t="shared" si="5"/>
        <v>5.5</v>
      </c>
      <c r="O8">
        <f t="shared" si="1"/>
        <v>0</v>
      </c>
      <c r="P8">
        <f t="shared" si="0"/>
        <v>0</v>
      </c>
      <c r="Q8">
        <f t="shared" si="0"/>
        <v>1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1</v>
      </c>
      <c r="W8">
        <f t="shared" si="0"/>
        <v>2</v>
      </c>
      <c r="X8">
        <f t="shared" si="2"/>
        <v>4</v>
      </c>
      <c r="Y8">
        <f t="shared" si="3"/>
        <v>4.75</v>
      </c>
      <c r="Z8">
        <f>F8*F$11</f>
        <v>0</v>
      </c>
      <c r="AA8">
        <f>G8*G$11</f>
        <v>8.25</v>
      </c>
      <c r="AB8">
        <f>H8*H$11</f>
        <v>0</v>
      </c>
      <c r="AC8">
        <f>I8*I$11</f>
        <v>4.5</v>
      </c>
      <c r="AD8">
        <f>J8*J$11</f>
        <v>0</v>
      </c>
      <c r="AE8">
        <f>K8*K$11</f>
        <v>0</v>
      </c>
      <c r="AF8">
        <f>L8*L$11</f>
        <v>12</v>
      </c>
      <c r="AG8">
        <f>M8*M$11</f>
        <v>3</v>
      </c>
      <c r="AH8">
        <f t="shared" si="4"/>
        <v>32.5</v>
      </c>
    </row>
    <row r="9" spans="1:34" x14ac:dyDescent="0.25">
      <c r="A9">
        <v>9</v>
      </c>
      <c r="B9" t="s">
        <v>98</v>
      </c>
      <c r="C9" t="s">
        <v>44</v>
      </c>
      <c r="D9">
        <v>1728</v>
      </c>
      <c r="E9">
        <v>2</v>
      </c>
      <c r="F9">
        <v>1.5</v>
      </c>
      <c r="G9">
        <v>2</v>
      </c>
      <c r="H9">
        <v>2</v>
      </c>
      <c r="I9">
        <v>1</v>
      </c>
      <c r="J9">
        <v>1</v>
      </c>
      <c r="K9">
        <v>1</v>
      </c>
      <c r="L9">
        <v>0</v>
      </c>
      <c r="M9">
        <v>1.5</v>
      </c>
      <c r="N9">
        <f t="shared" si="5"/>
        <v>12</v>
      </c>
      <c r="O9">
        <f t="shared" si="1"/>
        <v>2</v>
      </c>
      <c r="P9">
        <f t="shared" si="0"/>
        <v>1</v>
      </c>
      <c r="Q9">
        <f t="shared" si="0"/>
        <v>2</v>
      </c>
      <c r="R9">
        <f t="shared" si="0"/>
        <v>2</v>
      </c>
      <c r="S9">
        <f t="shared" si="0"/>
        <v>1</v>
      </c>
      <c r="T9">
        <f t="shared" si="0"/>
        <v>1</v>
      </c>
      <c r="U9">
        <f t="shared" si="0"/>
        <v>1</v>
      </c>
      <c r="V9">
        <f t="shared" si="0"/>
        <v>0</v>
      </c>
      <c r="W9">
        <f t="shared" si="0"/>
        <v>1</v>
      </c>
      <c r="X9">
        <f t="shared" si="2"/>
        <v>11</v>
      </c>
      <c r="Y9">
        <f t="shared" si="3"/>
        <v>19</v>
      </c>
      <c r="Z9">
        <f>F9*F$11</f>
        <v>15.75</v>
      </c>
      <c r="AA9">
        <f>G9*G$11</f>
        <v>11</v>
      </c>
      <c r="AB9">
        <f>H9*H$11</f>
        <v>19</v>
      </c>
      <c r="AC9">
        <f>I9*I$11</f>
        <v>9</v>
      </c>
      <c r="AD9">
        <f>J9*J$11</f>
        <v>11</v>
      </c>
      <c r="AE9">
        <f>K9*K$11</f>
        <v>5.5</v>
      </c>
      <c r="AF9">
        <f>L9*L$11</f>
        <v>0</v>
      </c>
      <c r="AG9">
        <f>M9*M$11</f>
        <v>2.25</v>
      </c>
      <c r="AH9">
        <f t="shared" si="4"/>
        <v>92.5</v>
      </c>
    </row>
    <row r="10" spans="1:34" x14ac:dyDescent="0.25">
      <c r="A10">
        <v>10</v>
      </c>
      <c r="B10" t="s">
        <v>111</v>
      </c>
      <c r="C10" t="s">
        <v>44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0.5</v>
      </c>
      <c r="M10">
        <v>0</v>
      </c>
      <c r="N10">
        <f t="shared" si="5"/>
        <v>1.5</v>
      </c>
      <c r="O10">
        <f t="shared" si="1"/>
        <v>0</v>
      </c>
      <c r="P10">
        <f t="shared" si="0"/>
        <v>0</v>
      </c>
      <c r="Q10">
        <f t="shared" si="0"/>
        <v>0</v>
      </c>
      <c r="R10">
        <f t="shared" si="0"/>
        <v>1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2"/>
        <v>1</v>
      </c>
      <c r="Y10">
        <f t="shared" si="3"/>
        <v>0</v>
      </c>
      <c r="Z10">
        <f>F10*F$11</f>
        <v>0</v>
      </c>
      <c r="AA10">
        <f>G10*G$11</f>
        <v>0</v>
      </c>
      <c r="AB10">
        <f>H10*H$11</f>
        <v>9.5</v>
      </c>
      <c r="AC10">
        <f>I10*I$11</f>
        <v>0</v>
      </c>
      <c r="AD10">
        <f>J10*J$11</f>
        <v>0</v>
      </c>
      <c r="AE10">
        <f>K10*K$11</f>
        <v>0</v>
      </c>
      <c r="AF10">
        <f>L10*L$11</f>
        <v>6</v>
      </c>
      <c r="AG10">
        <f>M10*M$11</f>
        <v>0</v>
      </c>
      <c r="AH10">
        <f t="shared" si="4"/>
        <v>15.5</v>
      </c>
    </row>
    <row r="11" spans="1:34" hidden="1" x14ac:dyDescent="0.25">
      <c r="E11">
        <f>N2</f>
        <v>9.5</v>
      </c>
      <c r="F11">
        <f>N3</f>
        <v>10.5</v>
      </c>
      <c r="G11">
        <f>N4</f>
        <v>5.5</v>
      </c>
      <c r="H11">
        <f>N5</f>
        <v>9.5</v>
      </c>
      <c r="I11">
        <f>N6</f>
        <v>9</v>
      </c>
      <c r="J11">
        <f>N7</f>
        <v>11</v>
      </c>
      <c r="K11">
        <f>N8</f>
        <v>5.5</v>
      </c>
      <c r="L11">
        <f>N9</f>
        <v>12</v>
      </c>
      <c r="M11">
        <f>N10</f>
        <v>1.5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2016</vt:lpstr>
      <vt:lpstr>print</vt:lpstr>
      <vt:lpstr>rankA</vt:lpstr>
      <vt:lpstr>rankB</vt:lpstr>
      <vt:lpstr>rankC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jsulc</dc:creator>
  <cp:lastModifiedBy>jsulc</cp:lastModifiedBy>
  <cp:lastPrinted>2016-07-19T17:11:54Z</cp:lastPrinted>
  <dcterms:created xsi:type="dcterms:W3CDTF">2016-07-19T13:54:53Z</dcterms:created>
  <dcterms:modified xsi:type="dcterms:W3CDTF">2016-07-19T17:12:41Z</dcterms:modified>
</cp:coreProperties>
</file>