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0" yWindow="30" windowWidth="12120" windowHeight="9120"/>
  </bookViews>
  <sheets>
    <sheet name="Výběr" sheetId="11" r:id="rId1"/>
    <sheet name="2009" sheetId="1" r:id="rId2"/>
    <sheet name="Data" sheetId="5" r:id="rId3"/>
    <sheet name="člen.příspěvky 09" sheetId="7" r:id="rId4"/>
  </sheets>
  <definedNames>
    <definedName name="_xlnm._FilterDatabase" localSheetId="2" hidden="1">Data!$A$1:$K$273</definedName>
  </definedNames>
  <calcPr calcId="125725"/>
  <pivotCaches>
    <pivotCache cacheId="1" r:id="rId5"/>
  </pivotCaches>
</workbook>
</file>

<file path=xl/calcChain.xml><?xml version="1.0" encoding="utf-8"?>
<calcChain xmlns="http://schemas.openxmlformats.org/spreadsheetml/2006/main">
  <c r="D15" i="7"/>
  <c r="D12"/>
  <c r="D11"/>
  <c r="D10"/>
  <c r="A13"/>
  <c r="D80" i="5"/>
  <c r="D81"/>
  <c r="D82"/>
  <c r="D83"/>
  <c r="D84"/>
  <c r="D85"/>
  <c r="D86"/>
  <c r="D87"/>
  <c r="D88"/>
  <c r="D89"/>
  <c r="D90"/>
  <c r="D91"/>
  <c r="D79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41"/>
  <c r="D280"/>
  <c r="D13" i="7"/>
</calcChain>
</file>

<file path=xl/sharedStrings.xml><?xml version="1.0" encoding="utf-8"?>
<sst xmlns="http://schemas.openxmlformats.org/spreadsheetml/2006/main" count="1786" uniqueCount="212">
  <si>
    <t>Účet</t>
  </si>
  <si>
    <t>Účet1</t>
  </si>
  <si>
    <t>Měsíc</t>
  </si>
  <si>
    <t>Kč</t>
  </si>
  <si>
    <t>Název</t>
  </si>
  <si>
    <t>Název1</t>
  </si>
  <si>
    <t>Středisko</t>
  </si>
  <si>
    <t>Plán</t>
  </si>
  <si>
    <t>Náklad</t>
  </si>
  <si>
    <t>Název akce</t>
  </si>
  <si>
    <t>Komu</t>
  </si>
  <si>
    <t>výkonný výbor</t>
  </si>
  <si>
    <t>Pl</t>
  </si>
  <si>
    <t>N</t>
  </si>
  <si>
    <t>Mzdy</t>
  </si>
  <si>
    <t>sekretář</t>
  </si>
  <si>
    <t>Odměny</t>
  </si>
  <si>
    <t>Reprezentace</t>
  </si>
  <si>
    <t>reprezentance</t>
  </si>
  <si>
    <t>FIDE poplatky</t>
  </si>
  <si>
    <t>svaz</t>
  </si>
  <si>
    <t>Koresp.šach</t>
  </si>
  <si>
    <t>Antidoping</t>
  </si>
  <si>
    <t>Startovné</t>
  </si>
  <si>
    <t>ŠSČR</t>
  </si>
  <si>
    <t>P</t>
  </si>
  <si>
    <t>Mládež</t>
  </si>
  <si>
    <t>Trenéři</t>
  </si>
  <si>
    <t>Poplatky</t>
  </si>
  <si>
    <t>Vlastní zdroje</t>
  </si>
  <si>
    <t>ČSTV</t>
  </si>
  <si>
    <t>Členské příspěvky</t>
  </si>
  <si>
    <t>oddíl</t>
  </si>
  <si>
    <t>Dotace MŠ</t>
  </si>
  <si>
    <t>MŠT</t>
  </si>
  <si>
    <t>Úroky</t>
  </si>
  <si>
    <t>Dotace na kraj</t>
  </si>
  <si>
    <t>Telefon</t>
  </si>
  <si>
    <t>Poštovné</t>
  </si>
  <si>
    <t>Ročenka</t>
  </si>
  <si>
    <t>Soutěž</t>
  </si>
  <si>
    <t>Mistr.soutěže</t>
  </si>
  <si>
    <t>Opravy</t>
  </si>
  <si>
    <t>Poháry</t>
  </si>
  <si>
    <t>Reprefond</t>
  </si>
  <si>
    <t>Školení trenérů</t>
  </si>
  <si>
    <t xml:space="preserve">ME M </t>
  </si>
  <si>
    <t xml:space="preserve">ME Ž </t>
  </si>
  <si>
    <t>Mitropa M</t>
  </si>
  <si>
    <t>Mitropa Ž</t>
  </si>
  <si>
    <t>Soustředění-J</t>
  </si>
  <si>
    <t>Soustředění-Ž</t>
  </si>
  <si>
    <t>M ČR Ž rapid</t>
  </si>
  <si>
    <t>Pohár družstev-rapid</t>
  </si>
  <si>
    <t>M ČR Senior</t>
  </si>
  <si>
    <t>M ČR blesk</t>
  </si>
  <si>
    <t>M ČR žáci rapid</t>
  </si>
  <si>
    <t>M Moravy mládeže 10-16</t>
  </si>
  <si>
    <t>M Čech mládež 8 -10</t>
  </si>
  <si>
    <t>M ČR 8 let</t>
  </si>
  <si>
    <t>Přebor žáku zákl.škol 1.-5.třída</t>
  </si>
  <si>
    <t>Přebor žáku zákl.škol 6.-9.třída</t>
  </si>
  <si>
    <t>Přebor středních škol</t>
  </si>
  <si>
    <t>M ČR dr.st.žáci</t>
  </si>
  <si>
    <t>M ČR dr.ml.žáků</t>
  </si>
  <si>
    <t>KM</t>
  </si>
  <si>
    <t>Met.materiály</t>
  </si>
  <si>
    <t>Mistrovství EU</t>
  </si>
  <si>
    <t>Zahraniční soutěž</t>
  </si>
  <si>
    <t>Příspěvek krajům KM</t>
  </si>
  <si>
    <t>Součet z Kč</t>
  </si>
  <si>
    <t>Celkový součet</t>
  </si>
  <si>
    <t>Celkem z N</t>
  </si>
  <si>
    <t>Celkem z P</t>
  </si>
  <si>
    <t>Database</t>
  </si>
  <si>
    <t>STK</t>
  </si>
  <si>
    <t>Seminář rozhodčí</t>
  </si>
  <si>
    <t>Problémisté</t>
  </si>
  <si>
    <t>Celkem z Mistr.soutěže</t>
  </si>
  <si>
    <t>Celkem z Mládež</t>
  </si>
  <si>
    <t>Celkem z Reprezentace</t>
  </si>
  <si>
    <t>mládež</t>
  </si>
  <si>
    <t>M ČR M +M ČR Ž + jun</t>
  </si>
  <si>
    <t>Rapid GP</t>
  </si>
  <si>
    <t>Junioři rapid+družstva</t>
  </si>
  <si>
    <t>Evropský pohár družstev</t>
  </si>
  <si>
    <t>Propagace (TV)</t>
  </si>
  <si>
    <t>ME družstva M</t>
  </si>
  <si>
    <t>ME družstev Ž</t>
  </si>
  <si>
    <t>Rozpočet ŠSČR na rok 2009</t>
  </si>
  <si>
    <t>Ostatní</t>
  </si>
  <si>
    <t>Celkem z Ostatní</t>
  </si>
  <si>
    <t>Konference ŠSČR</t>
  </si>
  <si>
    <t>Bankovní úroky</t>
  </si>
  <si>
    <t>Prodej metodických materiálů</t>
  </si>
  <si>
    <t>Bankovní poplatky</t>
  </si>
  <si>
    <t>Poplatky za FIDE</t>
  </si>
  <si>
    <t>Poplatky za ELO</t>
  </si>
  <si>
    <t>Poplatky za pokuty</t>
  </si>
  <si>
    <t>Poplatky za přestupy</t>
  </si>
  <si>
    <t>Cestovní náhrady</t>
  </si>
  <si>
    <t>Režijní náklady</t>
  </si>
  <si>
    <t>Pronájem a správa serveru</t>
  </si>
  <si>
    <t>M ČR polofinále M</t>
  </si>
  <si>
    <t>M Čech mládež 10-16</t>
  </si>
  <si>
    <t>Poplatky za služby ČSTV</t>
  </si>
  <si>
    <t xml:space="preserve">Nájemné </t>
  </si>
  <si>
    <t>M ČR M rapid-jednotlivci</t>
  </si>
  <si>
    <t>ME mládeže 10-18</t>
  </si>
  <si>
    <t>MS mládeže 10-18</t>
  </si>
  <si>
    <t>M ČR mládeže 10-16</t>
  </si>
  <si>
    <t>Soustředění-TOP</t>
  </si>
  <si>
    <t>Extraliga žen ČR+SR</t>
  </si>
  <si>
    <t>ME J+MS J do 20 let</t>
  </si>
  <si>
    <t>Pojištění (zdr.+soc.)</t>
  </si>
  <si>
    <t>Příspěvek krajům KM-střediska</t>
  </si>
  <si>
    <t>MS J do 20 let</t>
  </si>
  <si>
    <t>počet členů 2008</t>
  </si>
  <si>
    <t xml:space="preserve">členské příspěvky  </t>
  </si>
  <si>
    <t>celkem příspěvky</t>
  </si>
  <si>
    <t>bez práce</t>
  </si>
  <si>
    <t>s příjmy</t>
  </si>
  <si>
    <t>Popisky sloupců</t>
  </si>
  <si>
    <t>Popisky řádků</t>
  </si>
  <si>
    <t>M ČR polofinále H18,H20+M ČR D18,D20</t>
  </si>
  <si>
    <t>Soutěž - částečná úhrada nákladů</t>
  </si>
  <si>
    <t>Náklady v rámci antidopingu</t>
  </si>
  <si>
    <t>Poplatky za složenky</t>
  </si>
  <si>
    <t>Poplatky za převody</t>
  </si>
  <si>
    <t>Dotace ministerstva školství</t>
  </si>
  <si>
    <t>Příspěvek z vlastních zdrojů</t>
  </si>
  <si>
    <t>Soutěž - příspěvek vítězi extraligy</t>
  </si>
  <si>
    <t>Soutěž - režijní náklady pořadatele</t>
  </si>
  <si>
    <t>FIDE+ECU poplatek</t>
  </si>
  <si>
    <t>Soutěž - cenový fond</t>
  </si>
  <si>
    <t>Nájem</t>
  </si>
  <si>
    <t>Stravné</t>
  </si>
  <si>
    <t>Cenový fond - muži</t>
  </si>
  <si>
    <t>Cenový fond - ženy</t>
  </si>
  <si>
    <t>Cenový fond - junioři</t>
  </si>
  <si>
    <t>Náklady na ubytování a stravování</t>
  </si>
  <si>
    <t>Trenér - odměna</t>
  </si>
  <si>
    <t>Rozhodčí - odměna</t>
  </si>
  <si>
    <t>Trenér - pobytové náklady</t>
  </si>
  <si>
    <t>Rozhodčí - pobytové náklady</t>
  </si>
  <si>
    <t>Pobytové a cestovní náklady</t>
  </si>
  <si>
    <t>Odměna hráčů</t>
  </si>
  <si>
    <t>MS juniorů a juniorek Argentina</t>
  </si>
  <si>
    <t>Příspěvek reprentantovi 1</t>
  </si>
  <si>
    <t>Příspěvek reprentantovi 2</t>
  </si>
  <si>
    <t>Příspěvek reprentantovi 3</t>
  </si>
  <si>
    <t>Příspěvek reprezentace 1</t>
  </si>
  <si>
    <t>Příspěvek reprezentace 2</t>
  </si>
  <si>
    <t>Příspěvek reprezentace 3</t>
  </si>
  <si>
    <t>Trenér - cest.náhrady</t>
  </si>
  <si>
    <t>Poplatky za mládež</t>
  </si>
  <si>
    <t>Poplatky ECU</t>
  </si>
  <si>
    <t>Odměna za umístění</t>
  </si>
  <si>
    <t>Poplatky FIDE</t>
  </si>
  <si>
    <t>Stravné a ubytování</t>
  </si>
  <si>
    <t>Metodické materiály pro mládež</t>
  </si>
  <si>
    <t>průměr na člena</t>
  </si>
  <si>
    <t>Gen.sekretář</t>
  </si>
  <si>
    <t>Sekretář</t>
  </si>
  <si>
    <t>Zaměstnanec</t>
  </si>
  <si>
    <t>Nájem prostor na Strahově</t>
  </si>
  <si>
    <t>Dohoda o provedení práce VV</t>
  </si>
  <si>
    <t>Webmaster</t>
  </si>
  <si>
    <t>Člen STK</t>
  </si>
  <si>
    <t>Extraliga</t>
  </si>
  <si>
    <t>Soutěže družstev</t>
  </si>
  <si>
    <t>Správa databáse</t>
  </si>
  <si>
    <t>Člen KM</t>
  </si>
  <si>
    <t>Drobné opravy, spotřební materiál</t>
  </si>
  <si>
    <t>Extraliga mládež</t>
  </si>
  <si>
    <t>I.liga mládeže -A</t>
  </si>
  <si>
    <t>I.liga mládeže -B</t>
  </si>
  <si>
    <t>I.liga mládeže -C</t>
  </si>
  <si>
    <t>I.liga mládeže -D</t>
  </si>
  <si>
    <t>Důchodové pojištění</t>
  </si>
  <si>
    <t>Přestupy</t>
  </si>
  <si>
    <t>Pokuty</t>
  </si>
  <si>
    <t>Poplatky za účetní služby</t>
  </si>
  <si>
    <t>Učebnice-FIGURKA</t>
  </si>
  <si>
    <t>Zajištění chodu stránek ŠSČR</t>
  </si>
  <si>
    <t>Poštovní náklady svazu</t>
  </si>
  <si>
    <t>Soutěž - příspěvek na vybranou soutěž</t>
  </si>
  <si>
    <t>Ostatní trenéři</t>
  </si>
  <si>
    <t>Hlavní trenér mládeže</t>
  </si>
  <si>
    <t>Trenéři pro vybrané hráče</t>
  </si>
  <si>
    <t>Poplatky za volání telefony</t>
  </si>
  <si>
    <t>Poplatek rodičů</t>
  </si>
  <si>
    <t>Soustředění před ME</t>
  </si>
  <si>
    <t>ubytování,trenéři</t>
  </si>
  <si>
    <t>Soustředění před MS</t>
  </si>
  <si>
    <t>Soustředění (6-7 dětí)</t>
  </si>
  <si>
    <t>Soustředění vybraných hráček</t>
  </si>
  <si>
    <t>Soustředění mládeže nad 16 let</t>
  </si>
  <si>
    <t>Lektoři - odměna</t>
  </si>
  <si>
    <t>Lektoři - cestovní náhrady</t>
  </si>
  <si>
    <t>Extraliga+ligy</t>
  </si>
  <si>
    <t>Ostatní soutěže</t>
  </si>
  <si>
    <t>Elektronický materiál</t>
  </si>
  <si>
    <t>Tiskoviny</t>
  </si>
  <si>
    <t>Spotřební materiál</t>
  </si>
  <si>
    <t>Papíry</t>
  </si>
  <si>
    <t>Metodické materiály pro reperezentaci</t>
  </si>
  <si>
    <t>Náklady na pořízení ročenky</t>
  </si>
  <si>
    <t>Cenový fond</t>
  </si>
  <si>
    <t>Fond na jednání</t>
  </si>
  <si>
    <t>Odměny pro komentátory</t>
  </si>
  <si>
    <t>Dotace na střediska mládeže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</si>
</sst>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10"/>
      <name val="Arial CE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color indexed="17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9">
    <xf numFmtId="0" fontId="0" fillId="0" borderId="0" xfId="0"/>
    <xf numFmtId="0" fontId="1" fillId="0" borderId="0" xfId="1" applyFont="1" applyFill="1" applyBorder="1"/>
    <xf numFmtId="0" fontId="1" fillId="0" borderId="0" xfId="1" applyFont="1"/>
    <xf numFmtId="0" fontId="0" fillId="0" borderId="1" xfId="0" pivotButton="1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pivotButton="1" applyBorder="1"/>
    <xf numFmtId="0" fontId="0" fillId="0" borderId="9" xfId="0" applyBorder="1"/>
    <xf numFmtId="0" fontId="0" fillId="0" borderId="10" xfId="0" applyBorder="1"/>
    <xf numFmtId="4" fontId="0" fillId="0" borderId="1" xfId="0" applyNumberFormat="1" applyBorder="1"/>
    <xf numFmtId="4" fontId="0" fillId="0" borderId="4" xfId="0" applyNumberFormat="1" applyBorder="1"/>
    <xf numFmtId="4" fontId="0" fillId="0" borderId="5" xfId="0" applyNumberFormat="1" applyBorder="1"/>
    <xf numFmtId="4" fontId="0" fillId="0" borderId="11" xfId="0" applyNumberFormat="1" applyBorder="1"/>
    <xf numFmtId="4" fontId="0" fillId="0" borderId="6" xfId="0" applyNumberFormat="1" applyBorder="1"/>
    <xf numFmtId="4" fontId="1" fillId="0" borderId="0" xfId="1" applyNumberFormat="1" applyFont="1"/>
    <xf numFmtId="4" fontId="1" fillId="0" borderId="0" xfId="1" applyNumberFormat="1" applyFont="1" applyFill="1" applyBorder="1"/>
    <xf numFmtId="0" fontId="1" fillId="0" borderId="0" xfId="1" applyFont="1" applyBorder="1"/>
    <xf numFmtId="0" fontId="2" fillId="0" borderId="0" xfId="0" applyFont="1"/>
    <xf numFmtId="0" fontId="0" fillId="0" borderId="12" xfId="0" applyBorder="1"/>
    <xf numFmtId="0" fontId="6" fillId="0" borderId="5" xfId="0" applyFont="1" applyBorder="1"/>
    <xf numFmtId="4" fontId="4" fillId="0" borderId="12" xfId="0" applyNumberFormat="1" applyFont="1" applyBorder="1"/>
    <xf numFmtId="0" fontId="4" fillId="0" borderId="1" xfId="0" applyFont="1" applyBorder="1"/>
    <xf numFmtId="0" fontId="4" fillId="0" borderId="5" xfId="0" applyFont="1" applyBorder="1"/>
    <xf numFmtId="0" fontId="5" fillId="0" borderId="0" xfId="0" applyFont="1"/>
    <xf numFmtId="0" fontId="0" fillId="2" borderId="0" xfId="0" applyFill="1"/>
    <xf numFmtId="0" fontId="3" fillId="0" borderId="0" xfId="0" applyFont="1"/>
    <xf numFmtId="0" fontId="0" fillId="3" borderId="0" xfId="0" applyFill="1" applyAlignment="1">
      <alignment horizontal="left"/>
    </xf>
    <xf numFmtId="4" fontId="0" fillId="3" borderId="0" xfId="0" applyNumberFormat="1" applyFill="1"/>
    <xf numFmtId="0" fontId="0" fillId="0" borderId="13" xfId="0" applyBorder="1" applyAlignment="1">
      <alignment horizontal="left" indent="1"/>
    </xf>
    <xf numFmtId="4" fontId="0" fillId="0" borderId="13" xfId="0" applyNumberFormat="1" applyBorder="1"/>
    <xf numFmtId="0" fontId="0" fillId="3" borderId="13" xfId="0" applyFill="1" applyBorder="1" applyAlignment="1">
      <alignment horizontal="left"/>
    </xf>
    <xf numFmtId="4" fontId="0" fillId="3" borderId="13" xfId="0" applyNumberFormat="1" applyFill="1" applyBorder="1"/>
    <xf numFmtId="0" fontId="0" fillId="0" borderId="0" xfId="0" pivotButton="1"/>
    <xf numFmtId="0" fontId="3" fillId="0" borderId="0" xfId="2"/>
    <xf numFmtId="0" fontId="0" fillId="0" borderId="14" xfId="0" applyBorder="1" applyAlignment="1">
      <alignment horizontal="left" indent="1"/>
    </xf>
    <xf numFmtId="4" fontId="0" fillId="0" borderId="14" xfId="0" applyNumberFormat="1" applyBorder="1"/>
    <xf numFmtId="0" fontId="0" fillId="0" borderId="15" xfId="0" applyBorder="1" applyAlignment="1">
      <alignment horizontal="left" indent="1"/>
    </xf>
    <xf numFmtId="4" fontId="0" fillId="0" borderId="16" xfId="0" applyNumberFormat="1" applyBorder="1"/>
    <xf numFmtId="4" fontId="0" fillId="0" borderId="17" xfId="0" applyNumberFormat="1" applyBorder="1"/>
    <xf numFmtId="4" fontId="0" fillId="0" borderId="18" xfId="0" applyNumberFormat="1" applyBorder="1"/>
    <xf numFmtId="4" fontId="8" fillId="0" borderId="13" xfId="0" applyNumberFormat="1" applyFont="1" applyBorder="1"/>
    <xf numFmtId="0" fontId="8" fillId="0" borderId="13" xfId="0" applyFont="1" applyBorder="1" applyAlignment="1">
      <alignment horizontal="left"/>
    </xf>
    <xf numFmtId="4" fontId="0" fillId="0" borderId="15" xfId="0" applyNumberFormat="1" applyBorder="1"/>
  </cellXfs>
  <cellStyles count="3">
    <cellStyle name="normální" xfId="0" builtinId="0"/>
    <cellStyle name="normální 2" xfId="2"/>
    <cellStyle name="normální_Rozpocet2005SSCRVV01a" xfId="1"/>
  </cellStyles>
  <dxfs count="15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rgb="FFFF0000"/>
      </font>
    </dxf>
    <dxf>
      <font>
        <color rgb="FFFF000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rgb="FFFF0000"/>
      </font>
    </dxf>
    <dxf>
      <font>
        <color rgb="FFFF000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rgb="FFFF0000"/>
      </font>
    </dxf>
    <dxf>
      <font>
        <color rgb="FFFF0000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horizontal style="thin">
          <color indexed="64"/>
        </horizont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border>
        <right style="thin">
          <color indexed="64"/>
        </right>
        <vertical style="thin">
          <color indexed="64"/>
        </vertical>
      </border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b/>
      </font>
    </dxf>
    <dxf>
      <font>
        <color indexed="10"/>
      </font>
    </dxf>
    <dxf>
      <font>
        <b/>
      </font>
    </dxf>
    <dxf>
      <font>
        <color indexed="10"/>
      </font>
    </dxf>
    <dxf>
      <font>
        <b val="0"/>
      </font>
    </dxf>
    <dxf>
      <numFmt numFmtId="4" formatCode="#,##0.00"/>
    </dxf>
    <dxf>
      <border>
        <left style="thin">
          <color indexed="64"/>
        </left>
        <right style="thin">
          <color indexed="64"/>
        </right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font>
        <color rgb="FFFF0000"/>
      </font>
    </dxf>
    <dxf>
      <font>
        <color rgb="FFFF0000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roton" refreshedDate="39778.873670138892" createdVersion="3" refreshedVersion="3" recordCount="272">
  <cacheSource type="worksheet">
    <worksheetSource ref="A1:K273" sheet="Data"/>
  </cacheSource>
  <cacheFields count="11">
    <cacheField name="Účet" numFmtId="0">
      <sharedItems containsSemiMixedTypes="0" containsString="0" containsNumber="1" containsInteger="1" minValue="501" maxValue="691"/>
    </cacheField>
    <cacheField name="Účet1" numFmtId="0">
      <sharedItems containsSemiMixedTypes="0" containsString="0" containsNumber="1" containsInteger="1" minValue="5010011" maxValue="6910005"/>
    </cacheField>
    <cacheField name="Měsíc" numFmtId="0">
      <sharedItems containsSemiMixedTypes="0" containsString="0" containsNumber="1" containsInteger="1" minValue="1" maxValue="13"/>
    </cacheField>
    <cacheField name="Kč" numFmtId="4">
      <sharedItems containsSemiMixedTypes="0" containsString="0" containsNumber="1" containsInteger="1" minValue="-2500000" maxValue="792000"/>
    </cacheField>
    <cacheField name="Název" numFmtId="0">
      <sharedItems containsBlank="1" count="110">
        <s v="Gen.sekretář"/>
        <s v="Odměny"/>
        <s v="Sekretář"/>
        <s v="Zaměstnanec"/>
        <s v="Důchodové pojištění"/>
        <s v="Dohoda o provedení práce VV"/>
        <s v="Webmaster"/>
        <s v="Člen STK"/>
        <s v="Extraliga"/>
        <s v="Soutěže družstev"/>
        <s v="FIDE+ECU poplatek"/>
        <s v="Správa databáse"/>
        <s v="Příspěvek z vlastních zdrojů"/>
        <s v="Náklady v rámci antidopingu"/>
        <s v="Startovné"/>
        <s v="Extraliga+ligy"/>
        <s v="Učebnice-FIGURKA"/>
        <s v="Poplatek rodičů"/>
        <s v="Ostatní soutěže"/>
        <s v="Poplatky"/>
        <s v="Přestupy"/>
        <s v="Pokuty"/>
        <s v="Vlastní zdroje"/>
        <s v="Členské příspěvky"/>
        <s v="Dotace ministerstva školství"/>
        <s v="Úroky"/>
        <s v="Poplatky za volání telefony"/>
        <s v="Cestovní náhrady"/>
        <s v="Nájem"/>
        <s v="Stravné"/>
        <s v="Poplatky za účetní služby"/>
        <s v="Nájem prostor na Strahově"/>
        <s v="Elektronický materiál"/>
        <s v="Tiskoviny"/>
        <s v="Spotřební materiál"/>
        <s v="Papíry"/>
        <s v="Metodické materiály pro reperezentaci"/>
        <s v="Zajištění chodu stránek ŠSČR"/>
        <s v="Poštovní náklady svazu"/>
        <s v="Náklady na pořízení ročenky"/>
        <s v="Cenový fond - muži"/>
        <s v="Cenový fond - ženy"/>
        <s v="Cenový fond - junioři"/>
        <s v="Náklady na ubytování a stravování"/>
        <s v="Soutěž - režijní náklady pořadatele"/>
        <s v="Cenový fond"/>
        <s v="Drobné opravy, spotřební materiál"/>
        <s v="Extraliga mládež"/>
        <s v="I.liga mládeže -A"/>
        <s v="I.liga mládeže -B"/>
        <s v="I.liga mládeže -C"/>
        <s v="I.liga mládeže -D"/>
        <s v="Poplatky za složenky"/>
        <s v="Poplatky za převody"/>
        <s v="Odměny pro komentátory"/>
        <s v="Fond na jednání"/>
        <s v="Lektoři - odměna"/>
        <s v="Lektoři - cestovní náhrady"/>
        <s v="Příspěvek reprentantovi 1"/>
        <s v="Příspěvek reprentantovi 2"/>
        <s v="Příspěvek reprentantovi 3"/>
        <s v="Příspěvek reprezentace 1"/>
        <s v="Příspěvek reprezentace 2"/>
        <s v="Příspěvek reprezentace 3"/>
        <s v="Pobytové a cestovní náklady"/>
        <s v="Odměna hráčů"/>
        <s v="Stravné a ubytování"/>
        <s v="Soustředění mládeže nad 16 let"/>
        <s v="Soustředění vybraných hráček"/>
        <s v="MS juniorů a juniorek Argentina"/>
        <s v="Trenéři pro vybrané hráče"/>
        <s v="Soutěž - cenový fond"/>
        <s v="Soutěž - příspěvek vítězi extraligy"/>
        <s v="Trenér - odměna"/>
        <s v="Rozhodčí - odměna"/>
        <s v="Trenér - pobytové náklady"/>
        <s v="Rozhodčí - pobytové náklady"/>
        <s v="Soutěž"/>
        <s v="Metodické materiály pro mládež"/>
        <s v="Hlavní trenér mládeže"/>
        <s v="Člen KM"/>
        <s v="Ostatní trenéři"/>
        <s v="Trenér - cest.náhrady"/>
        <s v="Poplatky za mládež"/>
        <s v="Poplatky ECU"/>
        <s v="Soutěž - částečná úhrada nákladů"/>
        <s v="Odměna za umístění"/>
        <s v="Poplatky FIDE"/>
        <s v="Soutěž - příspěvek na vybranou soutěž"/>
        <s v="Soustředění před ME"/>
        <s v="Soustředění před MS"/>
        <s v="Soustředění (6-7 dětí)"/>
        <s v="Dotace na střediska mládeže"/>
        <s v="Dotace za met.materiál" u="1"/>
        <m u="1"/>
        <s v="kraj" u="1"/>
        <s v="junioři" u="1"/>
        <s v="FIDE+ECU" u="1"/>
        <s v="Trenéři" u="1"/>
        <s v="korespondenční šach" u="1"/>
        <s v="Database" u="1"/>
        <s v="Dotace MŠ" u="1"/>
        <s v="ženy" u="1"/>
        <s v="předseda" u="1"/>
        <s v="ŠSČR" u="1"/>
        <s v="probl.šach" u="1"/>
        <s v="trenér mládeže" u="1"/>
        <s v="konference" u="1"/>
        <s v="člen VV" u="1"/>
        <s v="telefon" u="1"/>
      </sharedItems>
    </cacheField>
    <cacheField name="Název1" numFmtId="0">
      <sharedItems containsBlank="1"/>
    </cacheField>
    <cacheField name="Středisko" numFmtId="0">
      <sharedItems containsSemiMixedTypes="0" containsString="0" containsNumber="1" containsInteger="1" minValue="1" maxValue="32"/>
    </cacheField>
    <cacheField name="Plán" numFmtId="0">
      <sharedItems containsBlank="1" count="3">
        <s v="Pl"/>
        <m u="1"/>
        <s v="S" u="1"/>
      </sharedItems>
    </cacheField>
    <cacheField name="Náklad" numFmtId="0">
      <sharedItems containsBlank="1" count="3">
        <s v="N"/>
        <s v="P"/>
        <m u="1"/>
      </sharedItems>
    </cacheField>
    <cacheField name="Název akce" numFmtId="0">
      <sharedItems count="111">
        <s v="Mzdy"/>
        <s v="Pojištění (zdr.+soc.)"/>
        <s v="Odměny"/>
        <s v="FIDE poplatky"/>
        <s v="Koresp.šach"/>
        <s v="Antidoping"/>
        <s v="Startovné"/>
        <s v="Prodej metodických materiálů"/>
        <s v="Trenéři"/>
        <s v="Poplatky za FIDE"/>
        <s v="Poplatky za přestupy"/>
        <s v="Poplatky za pokuty"/>
        <s v="Poplatky za ELO"/>
        <s v="Vlastní zdroje"/>
        <s v="Členské příspěvky"/>
        <s v="Dotace MŠ"/>
        <s v="Bankovní úroky"/>
        <s v="Dotace na kraj"/>
        <s v="Telefon"/>
        <s v="Problémisté"/>
        <s v="Cestovní náhrady"/>
        <s v="Konference ŠSČR"/>
        <s v="Poplatky za služby ČSTV"/>
        <s v="Nájemné "/>
        <s v="Režijní náklady"/>
        <s v="Pronájem a správa serveru"/>
        <s v="Poštovné"/>
        <s v="Ročenka"/>
        <s v="M ČR M +M ČR Ž + jun"/>
        <s v="Rapid GP"/>
        <s v="Opravy"/>
        <s v="Poháry"/>
        <s v="Bankovní poplatky"/>
        <s v="Propagace (TV)"/>
        <s v="Reprefond"/>
        <s v="Seminář rozhodčí"/>
        <s v="Školení trenérů"/>
        <s v="ME M "/>
        <s v="ME Ž "/>
        <s v="ME družstva M"/>
        <s v="ME družstev Ž"/>
        <s v="Mitropa M"/>
        <s v="Mitropa Ž"/>
        <s v="Soustředění-J"/>
        <s v="Soustředění-Ž"/>
        <s v="ME J+MS J do 20 let"/>
        <s v="M ČR polofinále M"/>
        <s v="M ČR Ž rapid"/>
        <s v="M ČR M rapid-jednotlivci"/>
        <s v="Pohár družstev-rapid"/>
        <s v="M ČR Senior"/>
        <s v="M ČR blesk"/>
        <s v="Evropský pohár družstev"/>
        <s v="Junioři rapid+družstva"/>
        <s v="M ČR žáci rapid"/>
        <s v="M Moravy mládeže 10-16"/>
        <s v="M Čech mládež 10-16"/>
        <s v="M Čech mládež 8 -10"/>
        <s v="Extraliga žen ČR+SR"/>
        <s v="M ČR 8 let"/>
        <s v="Přebor žáku zákl.škol 1.-5.třída"/>
        <s v="Přebor žáku zákl.škol 6.-9.třída"/>
        <s v="Přebor středních škol"/>
        <s v="M ČR mládeže 10-16"/>
        <s v="M ČR dr.st.žáci"/>
        <s v="M ČR polofinále H18,H20+M ČR D18,D20"/>
        <s v="M ČR dr.ml.žáků"/>
        <s v="Met.materiály"/>
        <s v="ME mládeže 10-18"/>
        <s v="Mistrovství EU"/>
        <s v="MS mládeže 10-18"/>
        <s v="Zahraniční soutěž"/>
        <s v="Soustředění-TOP"/>
        <s v="Příspěvek krajům KM"/>
        <s v="Poplatky" u="1"/>
        <s v="Propagace" u="1"/>
        <s v="Olympiáda Ž" u="1"/>
        <s v="Junioři" u="1"/>
        <s v="M ČR mládeže" u="1"/>
        <s v="Pořízení majetku a rež.náklady" u="1"/>
        <s v="M ČR Ž" u="1"/>
        <s v="Seminář trenéři a rozhodčí" u="1"/>
        <s v="M ČR polofinále J" u="1"/>
        <s v="Táborové soustředění" u="1"/>
        <s v="Nájem místnosti" u="1"/>
        <s v="M ČR družstva rapid" u="1"/>
        <s v="M ČR M rapid" u="1"/>
        <s v="Extraliga - umístění" u="1"/>
        <s v="ME + MS mládeže 18l" u="1"/>
        <s v="M ČR M" u="1"/>
        <s v="Rezerva KM" u="1"/>
        <s v="ME J družstva" u="1"/>
        <s v="ME mládeže 10-16" u="1"/>
        <s v="MITROPA-organizace" u="1"/>
        <s v="M ČR M polofinále" u="1"/>
        <s v="Problématisté" u="1"/>
        <s v="TŠN Frýdek Místek" u="1"/>
        <s v="M Čech mládež 12-16" u="1"/>
        <s v="ME J+MS J" u="1"/>
        <s v="MS mládeže 10-16" u="1"/>
        <s v="M ČR M polofinále+M ČR Ž" u="1"/>
        <s v="Kontrolní turnaj" u="1"/>
        <s v="Olympiáda M" u="1"/>
        <s v="Gen.sekretář" u="1"/>
        <s v="Metodické materiály" u="1"/>
        <s v="Soustředění" u="1"/>
        <s v="Cest.náhrady" u="1"/>
        <s v="ME M" u="1"/>
        <s v="Nájem" u="1"/>
        <s v="Úroky" u="1"/>
        <s v="Pojištění" u="1"/>
      </sharedItems>
    </cacheField>
    <cacheField name="Komu" numFmtId="0">
      <sharedItems containsBlank="1" count="6">
        <s v="Ostatní"/>
        <s v="Mistr.soutěže"/>
        <s v="Mládež"/>
        <s v="Reprezentace"/>
        <m u="1"/>
        <s v="Svaz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2">
  <r>
    <n v="521"/>
    <n v="5210001"/>
    <n v="1"/>
    <n v="28000"/>
    <x v="0"/>
    <s v="výkonný výbor"/>
    <n v="1"/>
    <x v="0"/>
    <x v="0"/>
    <x v="0"/>
    <x v="0"/>
  </r>
  <r>
    <n v="521"/>
    <n v="5210001"/>
    <n v="2"/>
    <n v="28000"/>
    <x v="0"/>
    <s v="výkonný výbor"/>
    <n v="1"/>
    <x v="0"/>
    <x v="0"/>
    <x v="0"/>
    <x v="0"/>
  </r>
  <r>
    <n v="521"/>
    <n v="5210001"/>
    <n v="3"/>
    <n v="28000"/>
    <x v="0"/>
    <s v="výkonný výbor"/>
    <n v="1"/>
    <x v="0"/>
    <x v="0"/>
    <x v="0"/>
    <x v="0"/>
  </r>
  <r>
    <n v="521"/>
    <n v="5210001"/>
    <n v="4"/>
    <n v="28000"/>
    <x v="0"/>
    <s v="výkonný výbor"/>
    <n v="1"/>
    <x v="0"/>
    <x v="0"/>
    <x v="0"/>
    <x v="0"/>
  </r>
  <r>
    <n v="521"/>
    <n v="5210001"/>
    <n v="5"/>
    <n v="28000"/>
    <x v="0"/>
    <s v="výkonný výbor"/>
    <n v="1"/>
    <x v="0"/>
    <x v="0"/>
    <x v="0"/>
    <x v="0"/>
  </r>
  <r>
    <n v="521"/>
    <n v="5210001"/>
    <n v="6"/>
    <n v="28000"/>
    <x v="0"/>
    <s v="výkonný výbor"/>
    <n v="1"/>
    <x v="0"/>
    <x v="0"/>
    <x v="0"/>
    <x v="0"/>
  </r>
  <r>
    <n v="521"/>
    <n v="5210001"/>
    <n v="7"/>
    <n v="28000"/>
    <x v="0"/>
    <s v="výkonný výbor"/>
    <n v="1"/>
    <x v="0"/>
    <x v="0"/>
    <x v="0"/>
    <x v="0"/>
  </r>
  <r>
    <n v="521"/>
    <n v="5210001"/>
    <n v="8"/>
    <n v="28000"/>
    <x v="0"/>
    <s v="výkonný výbor"/>
    <n v="1"/>
    <x v="0"/>
    <x v="0"/>
    <x v="0"/>
    <x v="0"/>
  </r>
  <r>
    <n v="521"/>
    <n v="5210001"/>
    <n v="9"/>
    <n v="28000"/>
    <x v="0"/>
    <s v="výkonný výbor"/>
    <n v="1"/>
    <x v="0"/>
    <x v="0"/>
    <x v="0"/>
    <x v="0"/>
  </r>
  <r>
    <n v="521"/>
    <n v="5210001"/>
    <n v="10"/>
    <n v="28000"/>
    <x v="0"/>
    <s v="výkonný výbor"/>
    <n v="1"/>
    <x v="0"/>
    <x v="0"/>
    <x v="0"/>
    <x v="0"/>
  </r>
  <r>
    <n v="521"/>
    <n v="5210001"/>
    <n v="11"/>
    <n v="28000"/>
    <x v="0"/>
    <s v="výkonný výbor"/>
    <n v="1"/>
    <x v="0"/>
    <x v="0"/>
    <x v="0"/>
    <x v="0"/>
  </r>
  <r>
    <n v="521"/>
    <n v="5210001"/>
    <n v="12"/>
    <n v="28000"/>
    <x v="0"/>
    <s v="výkonný výbor"/>
    <n v="1"/>
    <x v="0"/>
    <x v="0"/>
    <x v="0"/>
    <x v="0"/>
  </r>
  <r>
    <n v="521"/>
    <n v="5210001"/>
    <n v="13"/>
    <n v="28000"/>
    <x v="1"/>
    <s v="výkonný výbor"/>
    <n v="1"/>
    <x v="0"/>
    <x v="0"/>
    <x v="0"/>
    <x v="0"/>
  </r>
  <r>
    <n v="521"/>
    <n v="5210001"/>
    <n v="1"/>
    <n v="20000"/>
    <x v="2"/>
    <s v="výkonný výbor"/>
    <n v="1"/>
    <x v="0"/>
    <x v="0"/>
    <x v="0"/>
    <x v="0"/>
  </r>
  <r>
    <n v="521"/>
    <n v="5210001"/>
    <n v="2"/>
    <n v="20000"/>
    <x v="2"/>
    <s v="výkonný výbor"/>
    <n v="1"/>
    <x v="0"/>
    <x v="0"/>
    <x v="0"/>
    <x v="0"/>
  </r>
  <r>
    <n v="521"/>
    <n v="5210001"/>
    <n v="3"/>
    <n v="20000"/>
    <x v="2"/>
    <s v="výkonný výbor"/>
    <n v="1"/>
    <x v="0"/>
    <x v="0"/>
    <x v="0"/>
    <x v="0"/>
  </r>
  <r>
    <n v="521"/>
    <n v="5210001"/>
    <n v="4"/>
    <n v="20000"/>
    <x v="2"/>
    <s v="výkonný výbor"/>
    <n v="1"/>
    <x v="0"/>
    <x v="0"/>
    <x v="0"/>
    <x v="0"/>
  </r>
  <r>
    <n v="521"/>
    <n v="5210001"/>
    <n v="5"/>
    <n v="20000"/>
    <x v="2"/>
    <s v="výkonný výbor"/>
    <n v="1"/>
    <x v="0"/>
    <x v="0"/>
    <x v="0"/>
    <x v="0"/>
  </r>
  <r>
    <n v="521"/>
    <n v="5210001"/>
    <n v="6"/>
    <n v="20000"/>
    <x v="2"/>
    <s v="výkonný výbor"/>
    <n v="1"/>
    <x v="0"/>
    <x v="0"/>
    <x v="0"/>
    <x v="0"/>
  </r>
  <r>
    <n v="521"/>
    <n v="5210001"/>
    <n v="7"/>
    <n v="20000"/>
    <x v="2"/>
    <s v="výkonný výbor"/>
    <n v="1"/>
    <x v="0"/>
    <x v="0"/>
    <x v="0"/>
    <x v="0"/>
  </r>
  <r>
    <n v="521"/>
    <n v="5210001"/>
    <n v="8"/>
    <n v="20000"/>
    <x v="2"/>
    <s v="výkonný výbor"/>
    <n v="1"/>
    <x v="0"/>
    <x v="0"/>
    <x v="0"/>
    <x v="0"/>
  </r>
  <r>
    <n v="521"/>
    <n v="5210001"/>
    <n v="9"/>
    <n v="20000"/>
    <x v="2"/>
    <s v="výkonný výbor"/>
    <n v="1"/>
    <x v="0"/>
    <x v="0"/>
    <x v="0"/>
    <x v="0"/>
  </r>
  <r>
    <n v="521"/>
    <n v="5210001"/>
    <n v="10"/>
    <n v="20000"/>
    <x v="2"/>
    <s v="výkonný výbor"/>
    <n v="1"/>
    <x v="0"/>
    <x v="0"/>
    <x v="0"/>
    <x v="0"/>
  </r>
  <r>
    <n v="521"/>
    <n v="5210001"/>
    <n v="11"/>
    <n v="20000"/>
    <x v="2"/>
    <s v="výkonný výbor"/>
    <n v="1"/>
    <x v="0"/>
    <x v="0"/>
    <x v="0"/>
    <x v="0"/>
  </r>
  <r>
    <n v="521"/>
    <n v="5210001"/>
    <n v="12"/>
    <n v="20000"/>
    <x v="2"/>
    <s v="výkonný výbor"/>
    <n v="1"/>
    <x v="0"/>
    <x v="0"/>
    <x v="0"/>
    <x v="0"/>
  </r>
  <r>
    <n v="521"/>
    <n v="5210001"/>
    <n v="13"/>
    <n v="20000"/>
    <x v="1"/>
    <s v="výkonný výbor"/>
    <n v="1"/>
    <x v="0"/>
    <x v="0"/>
    <x v="0"/>
    <x v="0"/>
  </r>
  <r>
    <n v="521"/>
    <n v="5210001"/>
    <n v="1"/>
    <n v="17000"/>
    <x v="3"/>
    <s v="výkonný výbor"/>
    <n v="1"/>
    <x v="0"/>
    <x v="0"/>
    <x v="0"/>
    <x v="0"/>
  </r>
  <r>
    <n v="521"/>
    <n v="5210001"/>
    <n v="2"/>
    <n v="17000"/>
    <x v="3"/>
    <s v="výkonný výbor"/>
    <n v="1"/>
    <x v="0"/>
    <x v="0"/>
    <x v="0"/>
    <x v="0"/>
  </r>
  <r>
    <n v="521"/>
    <n v="5210001"/>
    <n v="3"/>
    <n v="17000"/>
    <x v="3"/>
    <s v="výkonný výbor"/>
    <n v="1"/>
    <x v="0"/>
    <x v="0"/>
    <x v="0"/>
    <x v="0"/>
  </r>
  <r>
    <n v="521"/>
    <n v="5210001"/>
    <n v="4"/>
    <n v="17000"/>
    <x v="3"/>
    <s v="výkonný výbor"/>
    <n v="1"/>
    <x v="0"/>
    <x v="0"/>
    <x v="0"/>
    <x v="0"/>
  </r>
  <r>
    <n v="521"/>
    <n v="5210001"/>
    <n v="5"/>
    <n v="17000"/>
    <x v="3"/>
    <s v="výkonný výbor"/>
    <n v="1"/>
    <x v="0"/>
    <x v="0"/>
    <x v="0"/>
    <x v="0"/>
  </r>
  <r>
    <n v="521"/>
    <n v="5210001"/>
    <n v="6"/>
    <n v="17000"/>
    <x v="3"/>
    <s v="výkonný výbor"/>
    <n v="1"/>
    <x v="0"/>
    <x v="0"/>
    <x v="0"/>
    <x v="0"/>
  </r>
  <r>
    <n v="521"/>
    <n v="5210001"/>
    <n v="7"/>
    <n v="17000"/>
    <x v="3"/>
    <s v="výkonný výbor"/>
    <n v="1"/>
    <x v="0"/>
    <x v="0"/>
    <x v="0"/>
    <x v="0"/>
  </r>
  <r>
    <n v="521"/>
    <n v="5210001"/>
    <n v="8"/>
    <n v="17000"/>
    <x v="3"/>
    <s v="výkonný výbor"/>
    <n v="1"/>
    <x v="0"/>
    <x v="0"/>
    <x v="0"/>
    <x v="0"/>
  </r>
  <r>
    <n v="521"/>
    <n v="5210001"/>
    <n v="9"/>
    <n v="17000"/>
    <x v="3"/>
    <s v="výkonný výbor"/>
    <n v="1"/>
    <x v="0"/>
    <x v="0"/>
    <x v="0"/>
    <x v="0"/>
  </r>
  <r>
    <n v="521"/>
    <n v="5210001"/>
    <n v="10"/>
    <n v="17000"/>
    <x v="3"/>
    <s v="výkonný výbor"/>
    <n v="1"/>
    <x v="0"/>
    <x v="0"/>
    <x v="0"/>
    <x v="0"/>
  </r>
  <r>
    <n v="521"/>
    <n v="5210001"/>
    <n v="11"/>
    <n v="17000"/>
    <x v="3"/>
    <s v="výkonný výbor"/>
    <n v="1"/>
    <x v="0"/>
    <x v="0"/>
    <x v="0"/>
    <x v="0"/>
  </r>
  <r>
    <n v="521"/>
    <n v="5210001"/>
    <n v="12"/>
    <n v="17000"/>
    <x v="3"/>
    <s v="výkonný výbor"/>
    <n v="1"/>
    <x v="0"/>
    <x v="0"/>
    <x v="0"/>
    <x v="0"/>
  </r>
  <r>
    <n v="521"/>
    <n v="5210001"/>
    <n v="13"/>
    <n v="17000"/>
    <x v="1"/>
    <s v="výkonný výbor"/>
    <n v="1"/>
    <x v="0"/>
    <x v="0"/>
    <x v="0"/>
    <x v="0"/>
  </r>
  <r>
    <n v="524"/>
    <n v="5240001"/>
    <n v="1"/>
    <n v="9800"/>
    <x v="0"/>
    <s v="výkonný výbor"/>
    <n v="1"/>
    <x v="0"/>
    <x v="0"/>
    <x v="1"/>
    <x v="0"/>
  </r>
  <r>
    <n v="524"/>
    <n v="5240001"/>
    <n v="2"/>
    <n v="9800"/>
    <x v="0"/>
    <s v="výkonný výbor"/>
    <n v="1"/>
    <x v="0"/>
    <x v="0"/>
    <x v="1"/>
    <x v="0"/>
  </r>
  <r>
    <n v="524"/>
    <n v="5240001"/>
    <n v="3"/>
    <n v="9800"/>
    <x v="0"/>
    <s v="výkonný výbor"/>
    <n v="1"/>
    <x v="0"/>
    <x v="0"/>
    <x v="1"/>
    <x v="0"/>
  </r>
  <r>
    <n v="524"/>
    <n v="5240001"/>
    <n v="4"/>
    <n v="9800"/>
    <x v="0"/>
    <s v="výkonný výbor"/>
    <n v="1"/>
    <x v="0"/>
    <x v="0"/>
    <x v="1"/>
    <x v="0"/>
  </r>
  <r>
    <n v="524"/>
    <n v="5240001"/>
    <n v="5"/>
    <n v="9800"/>
    <x v="0"/>
    <s v="výkonný výbor"/>
    <n v="1"/>
    <x v="0"/>
    <x v="0"/>
    <x v="1"/>
    <x v="0"/>
  </r>
  <r>
    <n v="524"/>
    <n v="5240001"/>
    <n v="6"/>
    <n v="9800"/>
    <x v="0"/>
    <s v="výkonný výbor"/>
    <n v="1"/>
    <x v="0"/>
    <x v="0"/>
    <x v="1"/>
    <x v="0"/>
  </r>
  <r>
    <n v="524"/>
    <n v="5240001"/>
    <n v="7"/>
    <n v="9800"/>
    <x v="0"/>
    <s v="výkonný výbor"/>
    <n v="1"/>
    <x v="0"/>
    <x v="0"/>
    <x v="1"/>
    <x v="0"/>
  </r>
  <r>
    <n v="524"/>
    <n v="5240001"/>
    <n v="8"/>
    <n v="9800"/>
    <x v="0"/>
    <s v="výkonný výbor"/>
    <n v="1"/>
    <x v="0"/>
    <x v="0"/>
    <x v="1"/>
    <x v="0"/>
  </r>
  <r>
    <n v="524"/>
    <n v="5240001"/>
    <n v="9"/>
    <n v="9800"/>
    <x v="0"/>
    <s v="výkonný výbor"/>
    <n v="1"/>
    <x v="0"/>
    <x v="0"/>
    <x v="1"/>
    <x v="0"/>
  </r>
  <r>
    <n v="524"/>
    <n v="5240001"/>
    <n v="10"/>
    <n v="9800"/>
    <x v="0"/>
    <s v="výkonný výbor"/>
    <n v="1"/>
    <x v="0"/>
    <x v="0"/>
    <x v="1"/>
    <x v="0"/>
  </r>
  <r>
    <n v="524"/>
    <n v="5240001"/>
    <n v="11"/>
    <n v="9800"/>
    <x v="0"/>
    <s v="výkonný výbor"/>
    <n v="1"/>
    <x v="0"/>
    <x v="0"/>
    <x v="1"/>
    <x v="0"/>
  </r>
  <r>
    <n v="524"/>
    <n v="5240001"/>
    <n v="12"/>
    <n v="9800"/>
    <x v="0"/>
    <s v="výkonný výbor"/>
    <n v="1"/>
    <x v="0"/>
    <x v="0"/>
    <x v="1"/>
    <x v="0"/>
  </r>
  <r>
    <n v="524"/>
    <n v="5240001"/>
    <n v="13"/>
    <n v="9800"/>
    <x v="0"/>
    <s v="výkonný výbor"/>
    <n v="1"/>
    <x v="0"/>
    <x v="0"/>
    <x v="1"/>
    <x v="0"/>
  </r>
  <r>
    <n v="524"/>
    <n v="5240001"/>
    <n v="1"/>
    <n v="7000"/>
    <x v="2"/>
    <s v="výkonný výbor"/>
    <n v="1"/>
    <x v="0"/>
    <x v="0"/>
    <x v="1"/>
    <x v="0"/>
  </r>
  <r>
    <n v="524"/>
    <n v="5240001"/>
    <n v="2"/>
    <n v="7000"/>
    <x v="2"/>
    <s v="výkonný výbor"/>
    <n v="1"/>
    <x v="0"/>
    <x v="0"/>
    <x v="1"/>
    <x v="0"/>
  </r>
  <r>
    <n v="524"/>
    <n v="5240001"/>
    <n v="3"/>
    <n v="7000"/>
    <x v="2"/>
    <s v="výkonný výbor"/>
    <n v="1"/>
    <x v="0"/>
    <x v="0"/>
    <x v="1"/>
    <x v="0"/>
  </r>
  <r>
    <n v="524"/>
    <n v="5240001"/>
    <n v="4"/>
    <n v="7000"/>
    <x v="2"/>
    <s v="výkonný výbor"/>
    <n v="1"/>
    <x v="0"/>
    <x v="0"/>
    <x v="1"/>
    <x v="0"/>
  </r>
  <r>
    <n v="524"/>
    <n v="5240001"/>
    <n v="5"/>
    <n v="7000"/>
    <x v="2"/>
    <s v="výkonný výbor"/>
    <n v="1"/>
    <x v="0"/>
    <x v="0"/>
    <x v="1"/>
    <x v="0"/>
  </r>
  <r>
    <n v="524"/>
    <n v="5240001"/>
    <n v="6"/>
    <n v="7000"/>
    <x v="2"/>
    <s v="výkonný výbor"/>
    <n v="1"/>
    <x v="0"/>
    <x v="0"/>
    <x v="1"/>
    <x v="0"/>
  </r>
  <r>
    <n v="524"/>
    <n v="5240001"/>
    <n v="7"/>
    <n v="7000"/>
    <x v="2"/>
    <s v="výkonný výbor"/>
    <n v="1"/>
    <x v="0"/>
    <x v="0"/>
    <x v="1"/>
    <x v="0"/>
  </r>
  <r>
    <n v="524"/>
    <n v="5240001"/>
    <n v="8"/>
    <n v="7000"/>
    <x v="2"/>
    <s v="výkonný výbor"/>
    <n v="1"/>
    <x v="0"/>
    <x v="0"/>
    <x v="1"/>
    <x v="0"/>
  </r>
  <r>
    <n v="524"/>
    <n v="5240001"/>
    <n v="9"/>
    <n v="7000"/>
    <x v="2"/>
    <s v="výkonný výbor"/>
    <n v="1"/>
    <x v="0"/>
    <x v="0"/>
    <x v="1"/>
    <x v="0"/>
  </r>
  <r>
    <n v="524"/>
    <n v="5240001"/>
    <n v="10"/>
    <n v="7000"/>
    <x v="2"/>
    <s v="výkonný výbor"/>
    <n v="1"/>
    <x v="0"/>
    <x v="0"/>
    <x v="1"/>
    <x v="0"/>
  </r>
  <r>
    <n v="524"/>
    <n v="5240001"/>
    <n v="11"/>
    <n v="7000"/>
    <x v="2"/>
    <s v="výkonný výbor"/>
    <n v="1"/>
    <x v="0"/>
    <x v="0"/>
    <x v="1"/>
    <x v="0"/>
  </r>
  <r>
    <n v="524"/>
    <n v="5240001"/>
    <n v="12"/>
    <n v="7000"/>
    <x v="2"/>
    <s v="výkonný výbor"/>
    <n v="1"/>
    <x v="0"/>
    <x v="0"/>
    <x v="1"/>
    <x v="0"/>
  </r>
  <r>
    <n v="524"/>
    <n v="5240001"/>
    <n v="13"/>
    <n v="7000"/>
    <x v="2"/>
    <s v="výkonný výbor"/>
    <n v="1"/>
    <x v="0"/>
    <x v="0"/>
    <x v="1"/>
    <x v="0"/>
  </r>
  <r>
    <n v="524"/>
    <n v="5240001"/>
    <n v="1"/>
    <n v="600"/>
    <x v="4"/>
    <s v="výkonný výbor"/>
    <n v="1"/>
    <x v="0"/>
    <x v="0"/>
    <x v="1"/>
    <x v="0"/>
  </r>
  <r>
    <n v="524"/>
    <n v="5240001"/>
    <n v="2"/>
    <n v="600"/>
    <x v="4"/>
    <s v="výkonný výbor"/>
    <n v="1"/>
    <x v="0"/>
    <x v="0"/>
    <x v="1"/>
    <x v="0"/>
  </r>
  <r>
    <n v="524"/>
    <n v="5240001"/>
    <n v="3"/>
    <n v="600"/>
    <x v="4"/>
    <s v="výkonný výbor"/>
    <n v="1"/>
    <x v="0"/>
    <x v="0"/>
    <x v="1"/>
    <x v="0"/>
  </r>
  <r>
    <n v="524"/>
    <n v="5240001"/>
    <n v="4"/>
    <n v="600"/>
    <x v="4"/>
    <s v="výkonný výbor"/>
    <n v="1"/>
    <x v="0"/>
    <x v="0"/>
    <x v="1"/>
    <x v="0"/>
  </r>
  <r>
    <n v="524"/>
    <n v="5240001"/>
    <n v="5"/>
    <n v="600"/>
    <x v="4"/>
    <s v="výkonný výbor"/>
    <n v="1"/>
    <x v="0"/>
    <x v="0"/>
    <x v="1"/>
    <x v="0"/>
  </r>
  <r>
    <n v="524"/>
    <n v="5240001"/>
    <n v="6"/>
    <n v="600"/>
    <x v="4"/>
    <s v="výkonný výbor"/>
    <n v="1"/>
    <x v="0"/>
    <x v="0"/>
    <x v="1"/>
    <x v="0"/>
  </r>
  <r>
    <n v="524"/>
    <n v="5240001"/>
    <n v="7"/>
    <n v="600"/>
    <x v="4"/>
    <s v="výkonný výbor"/>
    <n v="1"/>
    <x v="0"/>
    <x v="0"/>
    <x v="1"/>
    <x v="0"/>
  </r>
  <r>
    <n v="524"/>
    <n v="5240001"/>
    <n v="8"/>
    <n v="600"/>
    <x v="4"/>
    <s v="výkonný výbor"/>
    <n v="1"/>
    <x v="0"/>
    <x v="0"/>
    <x v="1"/>
    <x v="0"/>
  </r>
  <r>
    <n v="524"/>
    <n v="5240001"/>
    <n v="9"/>
    <n v="600"/>
    <x v="4"/>
    <s v="výkonný výbor"/>
    <n v="1"/>
    <x v="0"/>
    <x v="0"/>
    <x v="1"/>
    <x v="0"/>
  </r>
  <r>
    <n v="524"/>
    <n v="5240001"/>
    <n v="10"/>
    <n v="600"/>
    <x v="4"/>
    <s v="výkonný výbor"/>
    <n v="1"/>
    <x v="0"/>
    <x v="0"/>
    <x v="1"/>
    <x v="0"/>
  </r>
  <r>
    <n v="524"/>
    <n v="5240001"/>
    <n v="11"/>
    <n v="600"/>
    <x v="4"/>
    <s v="výkonný výbor"/>
    <n v="1"/>
    <x v="0"/>
    <x v="0"/>
    <x v="1"/>
    <x v="0"/>
  </r>
  <r>
    <n v="524"/>
    <n v="5240001"/>
    <n v="12"/>
    <n v="600"/>
    <x v="4"/>
    <s v="výkonný výbor"/>
    <n v="1"/>
    <x v="0"/>
    <x v="0"/>
    <x v="1"/>
    <x v="0"/>
  </r>
  <r>
    <n v="524"/>
    <n v="5240001"/>
    <n v="1"/>
    <n v="5950"/>
    <x v="3"/>
    <s v="výkonný výbor"/>
    <n v="1"/>
    <x v="0"/>
    <x v="0"/>
    <x v="1"/>
    <x v="0"/>
  </r>
  <r>
    <n v="524"/>
    <n v="5240001"/>
    <n v="2"/>
    <n v="5950"/>
    <x v="3"/>
    <s v="výkonný výbor"/>
    <n v="1"/>
    <x v="0"/>
    <x v="0"/>
    <x v="1"/>
    <x v="0"/>
  </r>
  <r>
    <n v="524"/>
    <n v="5240001"/>
    <n v="3"/>
    <n v="5950"/>
    <x v="3"/>
    <s v="výkonný výbor"/>
    <n v="1"/>
    <x v="0"/>
    <x v="0"/>
    <x v="1"/>
    <x v="0"/>
  </r>
  <r>
    <n v="524"/>
    <n v="5240001"/>
    <n v="4"/>
    <n v="5950"/>
    <x v="3"/>
    <s v="výkonný výbor"/>
    <n v="1"/>
    <x v="0"/>
    <x v="0"/>
    <x v="1"/>
    <x v="0"/>
  </r>
  <r>
    <n v="524"/>
    <n v="5240001"/>
    <n v="5"/>
    <n v="5950"/>
    <x v="3"/>
    <s v="výkonný výbor"/>
    <n v="1"/>
    <x v="0"/>
    <x v="0"/>
    <x v="1"/>
    <x v="0"/>
  </r>
  <r>
    <n v="524"/>
    <n v="5240001"/>
    <n v="6"/>
    <n v="5950"/>
    <x v="3"/>
    <s v="výkonný výbor"/>
    <n v="1"/>
    <x v="0"/>
    <x v="0"/>
    <x v="1"/>
    <x v="0"/>
  </r>
  <r>
    <n v="524"/>
    <n v="5240001"/>
    <n v="7"/>
    <n v="5950"/>
    <x v="3"/>
    <s v="výkonný výbor"/>
    <n v="1"/>
    <x v="0"/>
    <x v="0"/>
    <x v="1"/>
    <x v="0"/>
  </r>
  <r>
    <n v="524"/>
    <n v="5240001"/>
    <n v="8"/>
    <n v="5950"/>
    <x v="3"/>
    <s v="výkonný výbor"/>
    <n v="1"/>
    <x v="0"/>
    <x v="0"/>
    <x v="1"/>
    <x v="0"/>
  </r>
  <r>
    <n v="524"/>
    <n v="5240001"/>
    <n v="9"/>
    <n v="5950"/>
    <x v="3"/>
    <s v="výkonný výbor"/>
    <n v="1"/>
    <x v="0"/>
    <x v="0"/>
    <x v="1"/>
    <x v="0"/>
  </r>
  <r>
    <n v="524"/>
    <n v="5240001"/>
    <n v="10"/>
    <n v="5950"/>
    <x v="3"/>
    <s v="výkonný výbor"/>
    <n v="1"/>
    <x v="0"/>
    <x v="0"/>
    <x v="1"/>
    <x v="0"/>
  </r>
  <r>
    <n v="524"/>
    <n v="5240001"/>
    <n v="11"/>
    <n v="5950"/>
    <x v="3"/>
    <s v="výkonný výbor"/>
    <n v="1"/>
    <x v="0"/>
    <x v="0"/>
    <x v="1"/>
    <x v="0"/>
  </r>
  <r>
    <n v="524"/>
    <n v="5240001"/>
    <n v="12"/>
    <n v="5950"/>
    <x v="3"/>
    <s v="výkonný výbor"/>
    <n v="1"/>
    <x v="0"/>
    <x v="0"/>
    <x v="1"/>
    <x v="0"/>
  </r>
  <r>
    <n v="524"/>
    <n v="5240001"/>
    <n v="13"/>
    <n v="5950"/>
    <x v="3"/>
    <s v="výkonný výbor"/>
    <n v="1"/>
    <x v="0"/>
    <x v="0"/>
    <x v="1"/>
    <x v="0"/>
  </r>
  <r>
    <n v="521"/>
    <n v="5210022"/>
    <n v="4"/>
    <n v="87000"/>
    <x v="5"/>
    <s v="výkonný výbor"/>
    <n v="1"/>
    <x v="0"/>
    <x v="0"/>
    <x v="2"/>
    <x v="0"/>
  </r>
  <r>
    <n v="521"/>
    <n v="5210022"/>
    <n v="7"/>
    <n v="87000"/>
    <x v="5"/>
    <s v="výkonný výbor"/>
    <n v="1"/>
    <x v="0"/>
    <x v="0"/>
    <x v="2"/>
    <x v="0"/>
  </r>
  <r>
    <n v="521"/>
    <n v="5210022"/>
    <n v="10"/>
    <n v="87000"/>
    <x v="5"/>
    <s v="výkonný výbor"/>
    <n v="1"/>
    <x v="0"/>
    <x v="0"/>
    <x v="2"/>
    <x v="0"/>
  </r>
  <r>
    <n v="521"/>
    <n v="5210022"/>
    <n v="12"/>
    <n v="87000"/>
    <x v="5"/>
    <s v="výkonný výbor"/>
    <n v="1"/>
    <x v="0"/>
    <x v="0"/>
    <x v="2"/>
    <x v="0"/>
  </r>
  <r>
    <n v="521"/>
    <n v="5210022"/>
    <n v="4"/>
    <n v="3000"/>
    <x v="2"/>
    <s v="výkonný výbor"/>
    <n v="2"/>
    <x v="0"/>
    <x v="0"/>
    <x v="2"/>
    <x v="0"/>
  </r>
  <r>
    <n v="521"/>
    <n v="5210022"/>
    <n v="7"/>
    <n v="3000"/>
    <x v="2"/>
    <s v="výkonný výbor"/>
    <n v="3"/>
    <x v="0"/>
    <x v="0"/>
    <x v="2"/>
    <x v="0"/>
  </r>
  <r>
    <n v="521"/>
    <n v="5210022"/>
    <n v="10"/>
    <n v="3000"/>
    <x v="2"/>
    <s v="výkonný výbor"/>
    <n v="4"/>
    <x v="0"/>
    <x v="0"/>
    <x v="2"/>
    <x v="0"/>
  </r>
  <r>
    <n v="521"/>
    <n v="5210022"/>
    <n v="12"/>
    <n v="3000"/>
    <x v="2"/>
    <s v="výkonný výbor"/>
    <n v="5"/>
    <x v="0"/>
    <x v="0"/>
    <x v="2"/>
    <x v="0"/>
  </r>
  <r>
    <n v="521"/>
    <n v="5210022"/>
    <n v="1"/>
    <n v="3600"/>
    <x v="6"/>
    <s v="výkonný výbor"/>
    <n v="1"/>
    <x v="0"/>
    <x v="0"/>
    <x v="2"/>
    <x v="0"/>
  </r>
  <r>
    <n v="521"/>
    <n v="5210022"/>
    <n v="2"/>
    <n v="3600"/>
    <x v="6"/>
    <s v="výkonný výbor"/>
    <n v="1"/>
    <x v="0"/>
    <x v="0"/>
    <x v="2"/>
    <x v="0"/>
  </r>
  <r>
    <n v="521"/>
    <n v="5210022"/>
    <n v="3"/>
    <n v="3600"/>
    <x v="6"/>
    <s v="výkonný výbor"/>
    <n v="1"/>
    <x v="0"/>
    <x v="0"/>
    <x v="2"/>
    <x v="0"/>
  </r>
  <r>
    <n v="521"/>
    <n v="5210022"/>
    <n v="4"/>
    <n v="3600"/>
    <x v="6"/>
    <s v="výkonný výbor"/>
    <n v="1"/>
    <x v="0"/>
    <x v="0"/>
    <x v="2"/>
    <x v="0"/>
  </r>
  <r>
    <n v="521"/>
    <n v="5210022"/>
    <n v="5"/>
    <n v="3600"/>
    <x v="6"/>
    <s v="výkonný výbor"/>
    <n v="1"/>
    <x v="0"/>
    <x v="0"/>
    <x v="2"/>
    <x v="0"/>
  </r>
  <r>
    <n v="521"/>
    <n v="5210022"/>
    <n v="6"/>
    <n v="3600"/>
    <x v="6"/>
    <s v="výkonný výbor"/>
    <n v="1"/>
    <x v="0"/>
    <x v="0"/>
    <x v="2"/>
    <x v="0"/>
  </r>
  <r>
    <n v="521"/>
    <n v="5210022"/>
    <n v="7"/>
    <n v="3600"/>
    <x v="6"/>
    <s v="výkonný výbor"/>
    <n v="1"/>
    <x v="0"/>
    <x v="0"/>
    <x v="2"/>
    <x v="0"/>
  </r>
  <r>
    <n v="521"/>
    <n v="5210022"/>
    <n v="8"/>
    <n v="3600"/>
    <x v="6"/>
    <s v="výkonný výbor"/>
    <n v="1"/>
    <x v="0"/>
    <x v="0"/>
    <x v="2"/>
    <x v="0"/>
  </r>
  <r>
    <n v="521"/>
    <n v="5210022"/>
    <n v="9"/>
    <n v="3600"/>
    <x v="6"/>
    <s v="výkonný výbor"/>
    <n v="1"/>
    <x v="0"/>
    <x v="0"/>
    <x v="2"/>
    <x v="0"/>
  </r>
  <r>
    <n v="521"/>
    <n v="5210022"/>
    <n v="10"/>
    <n v="3600"/>
    <x v="6"/>
    <s v="výkonný výbor"/>
    <n v="1"/>
    <x v="0"/>
    <x v="0"/>
    <x v="2"/>
    <x v="0"/>
  </r>
  <r>
    <n v="521"/>
    <n v="5210022"/>
    <n v="10"/>
    <n v="20000"/>
    <x v="7"/>
    <s v="STK"/>
    <n v="1"/>
    <x v="0"/>
    <x v="0"/>
    <x v="2"/>
    <x v="1"/>
  </r>
  <r>
    <n v="521"/>
    <n v="5210022"/>
    <n v="3"/>
    <n v="3000"/>
    <x v="6"/>
    <m/>
    <n v="3"/>
    <x v="0"/>
    <x v="0"/>
    <x v="2"/>
    <x v="2"/>
  </r>
  <r>
    <n v="521"/>
    <n v="5210022"/>
    <n v="6"/>
    <n v="3000"/>
    <x v="6"/>
    <m/>
    <n v="3"/>
    <x v="0"/>
    <x v="0"/>
    <x v="2"/>
    <x v="2"/>
  </r>
  <r>
    <n v="521"/>
    <n v="5210022"/>
    <n v="9"/>
    <n v="3000"/>
    <x v="6"/>
    <m/>
    <n v="3"/>
    <x v="0"/>
    <x v="0"/>
    <x v="2"/>
    <x v="2"/>
  </r>
  <r>
    <n v="521"/>
    <n v="5210022"/>
    <n v="10"/>
    <n v="3000"/>
    <x v="6"/>
    <m/>
    <n v="3"/>
    <x v="0"/>
    <x v="0"/>
    <x v="2"/>
    <x v="2"/>
  </r>
  <r>
    <n v="521"/>
    <n v="5210022"/>
    <n v="11"/>
    <n v="7200"/>
    <x v="8"/>
    <s v="výkonný výbor"/>
    <n v="1"/>
    <x v="0"/>
    <x v="0"/>
    <x v="2"/>
    <x v="1"/>
  </r>
  <r>
    <n v="521"/>
    <n v="5210022"/>
    <n v="12"/>
    <n v="57600"/>
    <x v="9"/>
    <s v="výkonný výbor"/>
    <n v="1"/>
    <x v="0"/>
    <x v="0"/>
    <x v="2"/>
    <x v="1"/>
  </r>
  <r>
    <n v="582"/>
    <n v="5820001"/>
    <n v="4"/>
    <n v="120000"/>
    <x v="10"/>
    <s v="reprezentance"/>
    <n v="2"/>
    <x v="0"/>
    <x v="0"/>
    <x v="3"/>
    <x v="3"/>
  </r>
  <r>
    <n v="582"/>
    <n v="5820001"/>
    <n v="9"/>
    <n v="200000"/>
    <x v="10"/>
    <s v="reprezentance"/>
    <n v="2"/>
    <x v="0"/>
    <x v="0"/>
    <x v="3"/>
    <x v="3"/>
  </r>
  <r>
    <n v="518"/>
    <n v="5180091"/>
    <n v="9"/>
    <n v="50000"/>
    <x v="11"/>
    <s v="Database"/>
    <n v="1"/>
    <x v="0"/>
    <x v="0"/>
    <x v="2"/>
    <x v="0"/>
  </r>
  <r>
    <n v="581"/>
    <n v="5810001"/>
    <n v="4"/>
    <n v="30000"/>
    <x v="12"/>
    <s v="svaz"/>
    <n v="4"/>
    <x v="0"/>
    <x v="0"/>
    <x v="4"/>
    <x v="0"/>
  </r>
  <r>
    <n v="581"/>
    <n v="5810001"/>
    <n v="12"/>
    <n v="40000"/>
    <x v="12"/>
    <s v="svaz"/>
    <n v="4"/>
    <x v="0"/>
    <x v="0"/>
    <x v="4"/>
    <x v="0"/>
  </r>
  <r>
    <n v="501"/>
    <n v="5010023"/>
    <n v="6"/>
    <n v="1000"/>
    <x v="13"/>
    <s v="svaz"/>
    <n v="1"/>
    <x v="0"/>
    <x v="0"/>
    <x v="5"/>
    <x v="0"/>
  </r>
  <r>
    <n v="649"/>
    <n v="6490003"/>
    <n v="8"/>
    <n v="-36000"/>
    <x v="14"/>
    <s v="ŠSČR"/>
    <n v="1"/>
    <x v="0"/>
    <x v="1"/>
    <x v="6"/>
    <x v="1"/>
  </r>
  <r>
    <n v="649"/>
    <n v="6490003"/>
    <n v="8"/>
    <n v="-48000"/>
    <x v="14"/>
    <s v="ŠSČR"/>
    <n v="1"/>
    <x v="0"/>
    <x v="1"/>
    <x v="6"/>
    <x v="1"/>
  </r>
  <r>
    <n v="649"/>
    <n v="6490003"/>
    <n v="8"/>
    <n v="-76000"/>
    <x v="14"/>
    <s v="ŠSČR"/>
    <n v="1"/>
    <x v="0"/>
    <x v="1"/>
    <x v="6"/>
    <x v="1"/>
  </r>
  <r>
    <n v="649"/>
    <n v="6490003"/>
    <n v="8"/>
    <n v="-15000"/>
    <x v="15"/>
    <s v="ŠSČR"/>
    <n v="31"/>
    <x v="0"/>
    <x v="1"/>
    <x v="6"/>
    <x v="2"/>
  </r>
  <r>
    <n v="649"/>
    <n v="6490003"/>
    <n v="8"/>
    <n v="-50000"/>
    <x v="16"/>
    <s v="ŠSČR"/>
    <n v="32"/>
    <x v="0"/>
    <x v="1"/>
    <x v="7"/>
    <x v="2"/>
  </r>
  <r>
    <n v="649"/>
    <n v="6490005"/>
    <n v="7"/>
    <n v="-200000"/>
    <x v="17"/>
    <s v="ŠSČR"/>
    <n v="31"/>
    <x v="0"/>
    <x v="1"/>
    <x v="8"/>
    <x v="2"/>
  </r>
  <r>
    <n v="649"/>
    <n v="6490003"/>
    <n v="10"/>
    <n v="-25000"/>
    <x v="18"/>
    <s v="ŠSČR"/>
    <n v="31"/>
    <x v="0"/>
    <x v="1"/>
    <x v="6"/>
    <x v="2"/>
  </r>
  <r>
    <n v="649"/>
    <n v="6490004"/>
    <n v="8"/>
    <n v="-260000"/>
    <x v="19"/>
    <s v="ŠSČR"/>
    <n v="1"/>
    <x v="0"/>
    <x v="1"/>
    <x v="9"/>
    <x v="0"/>
  </r>
  <r>
    <n v="649"/>
    <n v="6490004"/>
    <n v="8"/>
    <n v="-40000"/>
    <x v="20"/>
    <s v="ŠSČR"/>
    <n v="1"/>
    <x v="0"/>
    <x v="1"/>
    <x v="10"/>
    <x v="0"/>
  </r>
  <r>
    <n v="649"/>
    <n v="6490004"/>
    <n v="8"/>
    <n v="-40000"/>
    <x v="21"/>
    <s v="ŠSČR"/>
    <n v="1"/>
    <x v="0"/>
    <x v="1"/>
    <x v="11"/>
    <x v="0"/>
  </r>
  <r>
    <n v="649"/>
    <n v="6490005"/>
    <n v="8"/>
    <n v="-60000"/>
    <x v="19"/>
    <s v="ŠSČR"/>
    <n v="1"/>
    <x v="0"/>
    <x v="1"/>
    <x v="12"/>
    <x v="0"/>
  </r>
  <r>
    <n v="681"/>
    <n v="6810001"/>
    <n v="1"/>
    <n v="-2500000"/>
    <x v="22"/>
    <s v="ČSTV"/>
    <n v="1"/>
    <x v="0"/>
    <x v="1"/>
    <x v="13"/>
    <x v="0"/>
  </r>
  <r>
    <n v="684"/>
    <n v="6840001"/>
    <n v="3"/>
    <n v="-1930000"/>
    <x v="23"/>
    <s v="oddíl"/>
    <n v="1"/>
    <x v="0"/>
    <x v="1"/>
    <x v="14"/>
    <x v="0"/>
  </r>
  <r>
    <n v="691"/>
    <n v="6910003"/>
    <n v="1"/>
    <n v="-700000"/>
    <x v="24"/>
    <s v="MŠT"/>
    <n v="2"/>
    <x v="0"/>
    <x v="1"/>
    <x v="15"/>
    <x v="3"/>
  </r>
  <r>
    <n v="691"/>
    <n v="6910005"/>
    <n v="1"/>
    <n v="-500000"/>
    <x v="24"/>
    <s v="MŠT"/>
    <n v="3"/>
    <x v="0"/>
    <x v="1"/>
    <x v="15"/>
    <x v="2"/>
  </r>
  <r>
    <n v="644"/>
    <n v="6440001"/>
    <n v="1"/>
    <n v="-50000"/>
    <x v="25"/>
    <s v="ŠSČR"/>
    <n v="1"/>
    <x v="0"/>
    <x v="1"/>
    <x v="16"/>
    <x v="0"/>
  </r>
  <r>
    <n v="581"/>
    <n v="5810002"/>
    <n v="4"/>
    <n v="792000"/>
    <x v="12"/>
    <s v="ŠSČR"/>
    <n v="1"/>
    <x v="0"/>
    <x v="0"/>
    <x v="17"/>
    <x v="0"/>
  </r>
  <r>
    <n v="518"/>
    <n v="5180032"/>
    <n v="12"/>
    <n v="30000"/>
    <x v="26"/>
    <s v="výkonný výbor"/>
    <n v="1"/>
    <x v="0"/>
    <x v="0"/>
    <x v="18"/>
    <x v="0"/>
  </r>
  <r>
    <n v="518"/>
    <n v="5180033"/>
    <n v="12"/>
    <n v="30000"/>
    <x v="26"/>
    <s v="ŠSČR"/>
    <n v="1"/>
    <x v="0"/>
    <x v="0"/>
    <x v="18"/>
    <x v="0"/>
  </r>
  <r>
    <n v="581"/>
    <n v="5810001"/>
    <n v="7"/>
    <n v="20000"/>
    <x v="12"/>
    <s v="ŠSČR"/>
    <n v="2"/>
    <x v="0"/>
    <x v="0"/>
    <x v="19"/>
    <x v="0"/>
  </r>
  <r>
    <n v="512"/>
    <n v="5120053"/>
    <n v="1"/>
    <n v="45000"/>
    <x v="27"/>
    <s v="výkonný výbor"/>
    <n v="1"/>
    <x v="0"/>
    <x v="0"/>
    <x v="20"/>
    <x v="0"/>
  </r>
  <r>
    <n v="512"/>
    <n v="5120053"/>
    <n v="8"/>
    <n v="35000"/>
    <x v="27"/>
    <s v="výkonný výbor"/>
    <n v="2"/>
    <x v="0"/>
    <x v="0"/>
    <x v="20"/>
    <x v="1"/>
  </r>
  <r>
    <n v="512"/>
    <n v="5120053"/>
    <n v="2"/>
    <n v="40000"/>
    <x v="27"/>
    <s v="výkonný výbor"/>
    <n v="3"/>
    <x v="0"/>
    <x v="0"/>
    <x v="21"/>
    <x v="0"/>
  </r>
  <r>
    <n v="512"/>
    <n v="5120053"/>
    <n v="2"/>
    <n v="5000"/>
    <x v="28"/>
    <s v="výkonný výbor"/>
    <n v="3"/>
    <x v="0"/>
    <x v="0"/>
    <x v="21"/>
    <x v="0"/>
  </r>
  <r>
    <n v="512"/>
    <n v="5120053"/>
    <n v="2"/>
    <n v="15000"/>
    <x v="29"/>
    <s v="výkonný výbor"/>
    <n v="3"/>
    <x v="0"/>
    <x v="0"/>
    <x v="21"/>
    <x v="0"/>
  </r>
  <r>
    <n v="512"/>
    <n v="5120053"/>
    <n v="1"/>
    <n v="24000"/>
    <x v="27"/>
    <s v="KM"/>
    <n v="3"/>
    <x v="0"/>
    <x v="0"/>
    <x v="20"/>
    <x v="2"/>
  </r>
  <r>
    <n v="518"/>
    <n v="5180021"/>
    <n v="1"/>
    <n v="115000"/>
    <x v="30"/>
    <s v="ŠSČR"/>
    <n v="1"/>
    <x v="0"/>
    <x v="0"/>
    <x v="22"/>
    <x v="0"/>
  </r>
  <r>
    <n v="518"/>
    <n v="5180022"/>
    <n v="12"/>
    <n v="220000"/>
    <x v="31"/>
    <s v="ŠSČR"/>
    <n v="1"/>
    <x v="0"/>
    <x v="0"/>
    <x v="23"/>
    <x v="0"/>
  </r>
  <r>
    <n v="501"/>
    <n v="5010021"/>
    <n v="1"/>
    <n v="10000"/>
    <x v="32"/>
    <s v="ŠSČR"/>
    <n v="1"/>
    <x v="0"/>
    <x v="0"/>
    <x v="24"/>
    <x v="0"/>
  </r>
  <r>
    <n v="501"/>
    <n v="5010022"/>
    <n v="2"/>
    <n v="1000"/>
    <x v="33"/>
    <s v="ŠSČR"/>
    <n v="1"/>
    <x v="0"/>
    <x v="0"/>
    <x v="24"/>
    <x v="0"/>
  </r>
  <r>
    <n v="501"/>
    <n v="5010022"/>
    <n v="2"/>
    <n v="1000"/>
    <x v="33"/>
    <s v="ŠSČR"/>
    <n v="1"/>
    <x v="0"/>
    <x v="0"/>
    <x v="24"/>
    <x v="0"/>
  </r>
  <r>
    <n v="501"/>
    <n v="5010023"/>
    <n v="1"/>
    <n v="12000"/>
    <x v="34"/>
    <s v="ŠSČR"/>
    <n v="1"/>
    <x v="0"/>
    <x v="0"/>
    <x v="24"/>
    <x v="0"/>
  </r>
  <r>
    <n v="501"/>
    <n v="5010011"/>
    <n v="5"/>
    <n v="12000"/>
    <x v="35"/>
    <s v="ŠSČR"/>
    <n v="1"/>
    <x v="0"/>
    <x v="0"/>
    <x v="24"/>
    <x v="0"/>
  </r>
  <r>
    <n v="501"/>
    <n v="5010023"/>
    <n v="6"/>
    <n v="4000"/>
    <x v="36"/>
    <s v="ŠSČR"/>
    <n v="2"/>
    <x v="0"/>
    <x v="0"/>
    <x v="24"/>
    <x v="3"/>
  </r>
  <r>
    <n v="518"/>
    <n v="5180010"/>
    <n v="1"/>
    <n v="38000"/>
    <x v="37"/>
    <s v="výkonný výbor"/>
    <n v="1"/>
    <x v="0"/>
    <x v="0"/>
    <x v="25"/>
    <x v="0"/>
  </r>
  <r>
    <n v="518"/>
    <n v="5180031"/>
    <n v="6"/>
    <n v="20000"/>
    <x v="38"/>
    <s v="výkonný výbor"/>
    <n v="1"/>
    <x v="0"/>
    <x v="0"/>
    <x v="26"/>
    <x v="0"/>
  </r>
  <r>
    <n v="501"/>
    <n v="5010022"/>
    <n v="1"/>
    <n v="0"/>
    <x v="39"/>
    <s v="ŠSČR"/>
    <n v="1"/>
    <x v="0"/>
    <x v="0"/>
    <x v="27"/>
    <x v="0"/>
  </r>
  <r>
    <n v="581"/>
    <n v="5810001"/>
    <n v="2"/>
    <n v="190000"/>
    <x v="40"/>
    <s v="Soutěž"/>
    <n v="1"/>
    <x v="0"/>
    <x v="0"/>
    <x v="28"/>
    <x v="1"/>
  </r>
  <r>
    <n v="581"/>
    <n v="5810001"/>
    <n v="2"/>
    <n v="45000"/>
    <x v="41"/>
    <s v="Soutěž"/>
    <n v="1"/>
    <x v="0"/>
    <x v="0"/>
    <x v="28"/>
    <x v="1"/>
  </r>
  <r>
    <n v="581"/>
    <n v="5810001"/>
    <n v="2"/>
    <n v="25000"/>
    <x v="42"/>
    <s v="Soutěž"/>
    <n v="1"/>
    <x v="0"/>
    <x v="0"/>
    <x v="28"/>
    <x v="1"/>
  </r>
  <r>
    <n v="581"/>
    <n v="5810001"/>
    <n v="2"/>
    <n v="260000"/>
    <x v="43"/>
    <s v="Soutěž"/>
    <n v="1"/>
    <x v="0"/>
    <x v="0"/>
    <x v="28"/>
    <x v="1"/>
  </r>
  <r>
    <n v="581"/>
    <n v="5810001"/>
    <n v="2"/>
    <n v="40000"/>
    <x v="44"/>
    <s v="Soutěž"/>
    <n v="1"/>
    <x v="0"/>
    <x v="0"/>
    <x v="28"/>
    <x v="1"/>
  </r>
  <r>
    <n v="581"/>
    <n v="5810001"/>
    <n v="2"/>
    <n v="15000"/>
    <x v="45"/>
    <s v="Soutěž"/>
    <n v="1"/>
    <x v="0"/>
    <x v="0"/>
    <x v="29"/>
    <x v="1"/>
  </r>
  <r>
    <n v="511"/>
    <n v="5110001"/>
    <n v="1"/>
    <n v="24000"/>
    <x v="46"/>
    <s v="výkonný výbor"/>
    <n v="1"/>
    <x v="0"/>
    <x v="0"/>
    <x v="30"/>
    <x v="0"/>
  </r>
  <r>
    <n v="501"/>
    <n v="5010024"/>
    <n v="4"/>
    <n v="400"/>
    <x v="47"/>
    <m/>
    <n v="3"/>
    <x v="0"/>
    <x v="0"/>
    <x v="31"/>
    <x v="2"/>
  </r>
  <r>
    <n v="501"/>
    <n v="5010024"/>
    <n v="4"/>
    <n v="400"/>
    <x v="48"/>
    <m/>
    <n v="3"/>
    <x v="0"/>
    <x v="0"/>
    <x v="31"/>
    <x v="2"/>
  </r>
  <r>
    <n v="501"/>
    <n v="5010024"/>
    <n v="4"/>
    <n v="400"/>
    <x v="49"/>
    <m/>
    <n v="3"/>
    <x v="0"/>
    <x v="0"/>
    <x v="31"/>
    <x v="2"/>
  </r>
  <r>
    <n v="501"/>
    <n v="5010024"/>
    <n v="4"/>
    <n v="400"/>
    <x v="50"/>
    <m/>
    <n v="3"/>
    <x v="0"/>
    <x v="0"/>
    <x v="31"/>
    <x v="2"/>
  </r>
  <r>
    <n v="501"/>
    <n v="5010024"/>
    <n v="4"/>
    <n v="400"/>
    <x v="51"/>
    <m/>
    <n v="3"/>
    <x v="0"/>
    <x v="0"/>
    <x v="31"/>
    <x v="2"/>
  </r>
  <r>
    <n v="518"/>
    <n v="5180034"/>
    <n v="4"/>
    <n v="36000"/>
    <x v="52"/>
    <s v="ŠSČR"/>
    <n v="1"/>
    <x v="0"/>
    <x v="0"/>
    <x v="32"/>
    <x v="0"/>
  </r>
  <r>
    <n v="549"/>
    <n v="5490001"/>
    <n v="1"/>
    <n v="20000"/>
    <x v="53"/>
    <s v="ŠSČR"/>
    <n v="1"/>
    <x v="0"/>
    <x v="0"/>
    <x v="32"/>
    <x v="0"/>
  </r>
  <r>
    <n v="501"/>
    <n v="5010051"/>
    <n v="4"/>
    <n v="88000"/>
    <x v="54"/>
    <s v="ŠSČR"/>
    <n v="1"/>
    <x v="0"/>
    <x v="0"/>
    <x v="33"/>
    <x v="0"/>
  </r>
  <r>
    <n v="513"/>
    <n v="5130002"/>
    <n v="1"/>
    <n v="3000"/>
    <x v="55"/>
    <s v="výkonný výbor"/>
    <n v="1"/>
    <x v="0"/>
    <x v="0"/>
    <x v="34"/>
    <x v="0"/>
  </r>
  <r>
    <n v="512"/>
    <n v="5120005"/>
    <n v="6"/>
    <n v="15000"/>
    <x v="56"/>
    <s v="ŠSČR"/>
    <n v="21"/>
    <x v="0"/>
    <x v="0"/>
    <x v="35"/>
    <x v="0"/>
  </r>
  <r>
    <n v="512"/>
    <n v="5120005"/>
    <n v="6"/>
    <n v="10000"/>
    <x v="27"/>
    <s v="ŠSČR"/>
    <n v="21"/>
    <x v="0"/>
    <x v="0"/>
    <x v="35"/>
    <x v="0"/>
  </r>
  <r>
    <n v="521"/>
    <n v="5210022"/>
    <n v="3"/>
    <n v="6000"/>
    <x v="57"/>
    <s v="ŠSČR"/>
    <n v="21"/>
    <x v="0"/>
    <x v="0"/>
    <x v="36"/>
    <x v="3"/>
  </r>
  <r>
    <n v="521"/>
    <n v="5210022"/>
    <n v="3"/>
    <n v="14000"/>
    <x v="56"/>
    <s v="ŠSČR"/>
    <n v="21"/>
    <x v="0"/>
    <x v="0"/>
    <x v="36"/>
    <x v="3"/>
  </r>
  <r>
    <n v="512"/>
    <n v="5120040"/>
    <n v="4"/>
    <n v="30000"/>
    <x v="58"/>
    <s v="ŠSČR"/>
    <n v="2"/>
    <x v="0"/>
    <x v="0"/>
    <x v="37"/>
    <x v="3"/>
  </r>
  <r>
    <n v="512"/>
    <n v="5120040"/>
    <n v="4"/>
    <n v="30000"/>
    <x v="59"/>
    <s v="ŠSČR"/>
    <n v="2"/>
    <x v="0"/>
    <x v="0"/>
    <x v="37"/>
    <x v="3"/>
  </r>
  <r>
    <n v="512"/>
    <n v="5120040"/>
    <n v="4"/>
    <n v="30000"/>
    <x v="60"/>
    <s v="ŠSČR"/>
    <n v="2"/>
    <x v="0"/>
    <x v="0"/>
    <x v="37"/>
    <x v="3"/>
  </r>
  <r>
    <n v="512"/>
    <n v="5120040"/>
    <n v="4"/>
    <n v="30000"/>
    <x v="61"/>
    <s v="ŠSČR"/>
    <n v="2"/>
    <x v="0"/>
    <x v="0"/>
    <x v="38"/>
    <x v="3"/>
  </r>
  <r>
    <n v="512"/>
    <n v="5120040"/>
    <n v="4"/>
    <n v="30000"/>
    <x v="62"/>
    <s v="ŠSČR"/>
    <n v="2"/>
    <x v="0"/>
    <x v="0"/>
    <x v="38"/>
    <x v="3"/>
  </r>
  <r>
    <n v="512"/>
    <n v="5120040"/>
    <n v="4"/>
    <n v="30000"/>
    <x v="63"/>
    <s v="ŠSČR"/>
    <n v="2"/>
    <x v="0"/>
    <x v="0"/>
    <x v="38"/>
    <x v="3"/>
  </r>
  <r>
    <n v="512"/>
    <n v="5120040"/>
    <n v="11"/>
    <n v="130000"/>
    <x v="64"/>
    <s v="ŠSČR"/>
    <n v="2"/>
    <x v="0"/>
    <x v="0"/>
    <x v="39"/>
    <x v="3"/>
  </r>
  <r>
    <n v="512"/>
    <n v="5120040"/>
    <n v="11"/>
    <n v="100000"/>
    <x v="65"/>
    <s v="ŠSČR"/>
    <n v="2"/>
    <x v="0"/>
    <x v="0"/>
    <x v="39"/>
    <x v="3"/>
  </r>
  <r>
    <n v="512"/>
    <n v="5120040"/>
    <n v="11"/>
    <n v="100000"/>
    <x v="64"/>
    <s v="ŠSČR"/>
    <n v="2"/>
    <x v="0"/>
    <x v="0"/>
    <x v="40"/>
    <x v="3"/>
  </r>
  <r>
    <n v="512"/>
    <n v="5120040"/>
    <n v="11"/>
    <n v="100000"/>
    <x v="65"/>
    <s v="ŠSČR"/>
    <n v="2"/>
    <x v="0"/>
    <x v="0"/>
    <x v="40"/>
    <x v="3"/>
  </r>
  <r>
    <n v="512"/>
    <n v="5120040"/>
    <n v="8"/>
    <n v="25000"/>
    <x v="66"/>
    <s v="ŠSČR"/>
    <n v="2"/>
    <x v="0"/>
    <x v="0"/>
    <x v="41"/>
    <x v="3"/>
  </r>
  <r>
    <n v="512"/>
    <n v="5120040"/>
    <n v="8"/>
    <n v="20000"/>
    <x v="27"/>
    <s v="ŠSČR"/>
    <n v="2"/>
    <x v="0"/>
    <x v="0"/>
    <x v="41"/>
    <x v="3"/>
  </r>
  <r>
    <n v="512"/>
    <n v="5120040"/>
    <n v="8"/>
    <n v="0"/>
    <x v="66"/>
    <s v="ŠSČR"/>
    <n v="2"/>
    <x v="0"/>
    <x v="0"/>
    <x v="42"/>
    <x v="3"/>
  </r>
  <r>
    <n v="512"/>
    <n v="5120040"/>
    <n v="8"/>
    <n v="0"/>
    <x v="27"/>
    <s v="ŠSČR"/>
    <n v="2"/>
    <x v="0"/>
    <x v="0"/>
    <x v="42"/>
    <x v="3"/>
  </r>
  <r>
    <n v="512"/>
    <n v="5120005"/>
    <n v="6"/>
    <n v="20000"/>
    <x v="67"/>
    <s v="ŠSČR"/>
    <n v="2"/>
    <x v="0"/>
    <x v="0"/>
    <x v="43"/>
    <x v="3"/>
  </r>
  <r>
    <n v="512"/>
    <n v="5120005"/>
    <n v="6"/>
    <n v="20000"/>
    <x v="67"/>
    <s v="ŠSČR"/>
    <n v="2"/>
    <x v="0"/>
    <x v="0"/>
    <x v="43"/>
    <x v="3"/>
  </r>
  <r>
    <n v="512"/>
    <n v="5120005"/>
    <n v="6"/>
    <n v="20000"/>
    <x v="68"/>
    <s v="ŠSČR"/>
    <n v="2"/>
    <x v="0"/>
    <x v="0"/>
    <x v="44"/>
    <x v="3"/>
  </r>
  <r>
    <n v="512"/>
    <n v="5120040"/>
    <n v="8"/>
    <n v="15000"/>
    <x v="69"/>
    <s v="ŠSČR"/>
    <n v="2"/>
    <x v="0"/>
    <x v="0"/>
    <x v="45"/>
    <x v="3"/>
  </r>
  <r>
    <n v="518"/>
    <n v="5180072"/>
    <n v="1"/>
    <n v="10000"/>
    <x v="70"/>
    <s v="ŠSČR"/>
    <n v="2"/>
    <x v="0"/>
    <x v="0"/>
    <x v="8"/>
    <x v="3"/>
  </r>
  <r>
    <n v="518"/>
    <n v="5180072"/>
    <n v="1"/>
    <n v="10000"/>
    <x v="70"/>
    <s v="ŠSČR"/>
    <n v="2"/>
    <x v="0"/>
    <x v="0"/>
    <x v="8"/>
    <x v="3"/>
  </r>
  <r>
    <n v="581"/>
    <n v="5810001"/>
    <n v="7"/>
    <n v="70000"/>
    <x v="71"/>
    <s v="ŠSČR"/>
    <n v="1"/>
    <x v="0"/>
    <x v="0"/>
    <x v="46"/>
    <x v="1"/>
  </r>
  <r>
    <n v="581"/>
    <n v="5810001"/>
    <n v="6"/>
    <n v="5000"/>
    <x v="71"/>
    <s v="ŠSČR"/>
    <n v="1"/>
    <x v="0"/>
    <x v="0"/>
    <x v="47"/>
    <x v="1"/>
  </r>
  <r>
    <n v="581"/>
    <n v="5810001"/>
    <n v="6"/>
    <n v="10000"/>
    <x v="71"/>
    <s v="ŠSČR"/>
    <n v="1"/>
    <x v="0"/>
    <x v="0"/>
    <x v="48"/>
    <x v="1"/>
  </r>
  <r>
    <n v="581"/>
    <n v="5810001"/>
    <n v="6"/>
    <n v="15000"/>
    <x v="71"/>
    <s v="ŠSČR"/>
    <n v="1"/>
    <x v="0"/>
    <x v="0"/>
    <x v="49"/>
    <x v="1"/>
  </r>
  <r>
    <n v="581"/>
    <n v="5810001"/>
    <n v="6"/>
    <n v="5000"/>
    <x v="71"/>
    <s v="ŠSČR"/>
    <n v="1"/>
    <x v="0"/>
    <x v="0"/>
    <x v="50"/>
    <x v="1"/>
  </r>
  <r>
    <n v="581"/>
    <n v="5810001"/>
    <n v="12"/>
    <n v="60000"/>
    <x v="71"/>
    <s v="ŠSČR"/>
    <n v="1"/>
    <x v="0"/>
    <x v="0"/>
    <x v="51"/>
    <x v="1"/>
  </r>
  <r>
    <n v="581"/>
    <n v="5810001"/>
    <n v="12"/>
    <n v="20000"/>
    <x v="72"/>
    <s v="ŠSČR"/>
    <n v="2"/>
    <x v="0"/>
    <x v="0"/>
    <x v="52"/>
    <x v="1"/>
  </r>
  <r>
    <n v="581"/>
    <n v="5810001"/>
    <n v="12"/>
    <n v="8000"/>
    <x v="71"/>
    <s v="ŠSČR"/>
    <n v="3"/>
    <x v="0"/>
    <x v="0"/>
    <x v="53"/>
    <x v="1"/>
  </r>
  <r>
    <n v="581"/>
    <n v="5810001"/>
    <n v="6"/>
    <n v="5000"/>
    <x v="44"/>
    <s v="ŠSČR"/>
    <n v="3"/>
    <x v="0"/>
    <x v="0"/>
    <x v="54"/>
    <x v="2"/>
  </r>
  <r>
    <n v="581"/>
    <n v="5810001"/>
    <n v="6"/>
    <n v="20000"/>
    <x v="44"/>
    <s v="ŠSČR"/>
    <n v="3"/>
    <x v="0"/>
    <x v="0"/>
    <x v="55"/>
    <x v="2"/>
  </r>
  <r>
    <n v="581"/>
    <n v="5810001"/>
    <n v="6"/>
    <n v="15000"/>
    <x v="44"/>
    <s v="ŠSČR"/>
    <n v="3"/>
    <x v="0"/>
    <x v="0"/>
    <x v="56"/>
    <x v="2"/>
  </r>
  <r>
    <n v="581"/>
    <n v="5810001"/>
    <n v="6"/>
    <n v="5000"/>
    <x v="44"/>
    <s v="ŠSČR"/>
    <n v="3"/>
    <x v="0"/>
    <x v="0"/>
    <x v="57"/>
    <x v="2"/>
  </r>
  <r>
    <n v="581"/>
    <n v="5810001"/>
    <n v="6"/>
    <n v="5000"/>
    <x v="44"/>
    <s v="ŠSČR"/>
    <n v="3"/>
    <x v="0"/>
    <x v="0"/>
    <x v="58"/>
    <x v="1"/>
  </r>
  <r>
    <n v="581"/>
    <n v="5810001"/>
    <n v="6"/>
    <n v="5000"/>
    <x v="44"/>
    <s v="ŠSČR"/>
    <n v="3"/>
    <x v="0"/>
    <x v="0"/>
    <x v="59"/>
    <x v="2"/>
  </r>
  <r>
    <n v="581"/>
    <n v="5810001"/>
    <n v="6"/>
    <n v="4000"/>
    <x v="44"/>
    <s v="ŠSČR"/>
    <n v="3"/>
    <x v="0"/>
    <x v="0"/>
    <x v="60"/>
    <x v="2"/>
  </r>
  <r>
    <n v="581"/>
    <n v="5810001"/>
    <n v="6"/>
    <n v="4000"/>
    <x v="44"/>
    <s v="ŠSČR"/>
    <n v="3"/>
    <x v="0"/>
    <x v="0"/>
    <x v="61"/>
    <x v="2"/>
  </r>
  <r>
    <n v="581"/>
    <n v="5810001"/>
    <n v="6"/>
    <n v="4000"/>
    <x v="44"/>
    <s v="ŠSČR"/>
    <n v="3"/>
    <x v="0"/>
    <x v="0"/>
    <x v="62"/>
    <x v="2"/>
  </r>
  <r>
    <n v="581"/>
    <n v="5810001"/>
    <n v="6"/>
    <n v="20000"/>
    <x v="44"/>
    <s v="ŠSČR"/>
    <n v="3"/>
    <x v="0"/>
    <x v="0"/>
    <x v="63"/>
    <x v="2"/>
  </r>
  <r>
    <n v="581"/>
    <n v="5810001"/>
    <n v="6"/>
    <n v="5000"/>
    <x v="44"/>
    <s v="ŠSČR"/>
    <n v="3"/>
    <x v="0"/>
    <x v="0"/>
    <x v="64"/>
    <x v="2"/>
  </r>
  <r>
    <n v="581"/>
    <n v="5810001"/>
    <n v="7"/>
    <n v="5500"/>
    <x v="73"/>
    <s v="ŠSČR"/>
    <n v="1"/>
    <x v="0"/>
    <x v="0"/>
    <x v="65"/>
    <x v="1"/>
  </r>
  <r>
    <n v="581"/>
    <n v="5810001"/>
    <n v="7"/>
    <n v="5500"/>
    <x v="74"/>
    <s v="ŠSČR"/>
    <n v="1"/>
    <x v="0"/>
    <x v="0"/>
    <x v="65"/>
    <x v="1"/>
  </r>
  <r>
    <n v="581"/>
    <n v="5810001"/>
    <n v="7"/>
    <n v="2500"/>
    <x v="75"/>
    <s v="ŠSČR"/>
    <n v="1"/>
    <x v="0"/>
    <x v="0"/>
    <x v="65"/>
    <x v="1"/>
  </r>
  <r>
    <n v="581"/>
    <n v="5810001"/>
    <n v="7"/>
    <n v="2500"/>
    <x v="76"/>
    <s v="ŠSČR"/>
    <n v="1"/>
    <x v="0"/>
    <x v="0"/>
    <x v="65"/>
    <x v="1"/>
  </r>
  <r>
    <n v="581"/>
    <n v="5810001"/>
    <n v="7"/>
    <n v="9000"/>
    <x v="71"/>
    <s v="ŠSČR"/>
    <n v="1"/>
    <x v="0"/>
    <x v="0"/>
    <x v="65"/>
    <x v="1"/>
  </r>
  <r>
    <n v="581"/>
    <n v="5810001"/>
    <n v="6"/>
    <n v="5000"/>
    <x v="44"/>
    <s v="ŠSČR"/>
    <n v="3"/>
    <x v="0"/>
    <x v="0"/>
    <x v="66"/>
    <x v="2"/>
  </r>
  <r>
    <n v="521"/>
    <n v="5210022"/>
    <n v="6"/>
    <n v="6000"/>
    <x v="77"/>
    <m/>
    <n v="3"/>
    <x v="0"/>
    <x v="0"/>
    <x v="2"/>
    <x v="2"/>
  </r>
  <r>
    <n v="521"/>
    <n v="5210022"/>
    <n v="6"/>
    <n v="4000"/>
    <x v="77"/>
    <m/>
    <n v="3"/>
    <x v="0"/>
    <x v="0"/>
    <x v="2"/>
    <x v="2"/>
  </r>
  <r>
    <n v="521"/>
    <n v="5210022"/>
    <n v="6"/>
    <n v="4000"/>
    <x v="77"/>
    <m/>
    <n v="3"/>
    <x v="0"/>
    <x v="0"/>
    <x v="2"/>
    <x v="2"/>
  </r>
  <r>
    <n v="521"/>
    <n v="5210022"/>
    <n v="6"/>
    <n v="4000"/>
    <x v="77"/>
    <m/>
    <n v="3"/>
    <x v="0"/>
    <x v="0"/>
    <x v="2"/>
    <x v="2"/>
  </r>
  <r>
    <n v="521"/>
    <n v="5210022"/>
    <n v="6"/>
    <n v="4000"/>
    <x v="77"/>
    <m/>
    <n v="3"/>
    <x v="0"/>
    <x v="0"/>
    <x v="2"/>
    <x v="2"/>
  </r>
  <r>
    <n v="501"/>
    <n v="5010022"/>
    <n v="4"/>
    <n v="0"/>
    <x v="78"/>
    <s v="KM"/>
    <n v="3"/>
    <x v="0"/>
    <x v="0"/>
    <x v="67"/>
    <x v="2"/>
  </r>
  <r>
    <n v="521"/>
    <n v="5210022"/>
    <n v="6"/>
    <n v="23200"/>
    <x v="2"/>
    <s v="výkonný výbor"/>
    <n v="3"/>
    <x v="0"/>
    <x v="0"/>
    <x v="2"/>
    <x v="0"/>
  </r>
  <r>
    <n v="518"/>
    <n v="5180092"/>
    <n v="3"/>
    <n v="15000"/>
    <x v="79"/>
    <m/>
    <n v="3"/>
    <x v="0"/>
    <x v="0"/>
    <x v="8"/>
    <x v="2"/>
  </r>
  <r>
    <n v="518"/>
    <n v="5180092"/>
    <n v="6"/>
    <n v="15000"/>
    <x v="79"/>
    <m/>
    <n v="3"/>
    <x v="0"/>
    <x v="0"/>
    <x v="8"/>
    <x v="2"/>
  </r>
  <r>
    <n v="518"/>
    <n v="5180092"/>
    <n v="9"/>
    <n v="15000"/>
    <x v="79"/>
    <m/>
    <n v="3"/>
    <x v="0"/>
    <x v="0"/>
    <x v="8"/>
    <x v="2"/>
  </r>
  <r>
    <n v="518"/>
    <n v="5180092"/>
    <n v="12"/>
    <n v="15000"/>
    <x v="79"/>
    <m/>
    <n v="3"/>
    <x v="0"/>
    <x v="0"/>
    <x v="8"/>
    <x v="2"/>
  </r>
  <r>
    <n v="521"/>
    <n v="5210022"/>
    <n v="12"/>
    <n v="5000"/>
    <x v="80"/>
    <m/>
    <n v="3"/>
    <x v="0"/>
    <x v="0"/>
    <x v="2"/>
    <x v="2"/>
  </r>
  <r>
    <n v="521"/>
    <n v="5210022"/>
    <n v="12"/>
    <n v="5000"/>
    <x v="80"/>
    <m/>
    <n v="3"/>
    <x v="0"/>
    <x v="0"/>
    <x v="2"/>
    <x v="2"/>
  </r>
  <r>
    <n v="521"/>
    <n v="5210022"/>
    <n v="12"/>
    <n v="5000"/>
    <x v="80"/>
    <m/>
    <n v="3"/>
    <x v="0"/>
    <x v="0"/>
    <x v="2"/>
    <x v="2"/>
  </r>
  <r>
    <n v="521"/>
    <n v="5210022"/>
    <n v="12"/>
    <n v="5000"/>
    <x v="80"/>
    <m/>
    <n v="3"/>
    <x v="0"/>
    <x v="0"/>
    <x v="2"/>
    <x v="2"/>
  </r>
  <r>
    <n v="521"/>
    <n v="5210022"/>
    <n v="12"/>
    <n v="5000"/>
    <x v="80"/>
    <m/>
    <n v="3"/>
    <x v="0"/>
    <x v="0"/>
    <x v="2"/>
    <x v="2"/>
  </r>
  <r>
    <n v="521"/>
    <n v="5210022"/>
    <n v="12"/>
    <n v="5000"/>
    <x v="80"/>
    <m/>
    <n v="3"/>
    <x v="0"/>
    <x v="0"/>
    <x v="2"/>
    <x v="2"/>
  </r>
  <r>
    <n v="518"/>
    <n v="5180092"/>
    <n v="3"/>
    <n v="100000"/>
    <x v="81"/>
    <m/>
    <n v="3"/>
    <x v="0"/>
    <x v="0"/>
    <x v="8"/>
    <x v="2"/>
  </r>
  <r>
    <n v="518"/>
    <n v="5180092"/>
    <n v="6"/>
    <n v="100000"/>
    <x v="81"/>
    <m/>
    <n v="3"/>
    <x v="0"/>
    <x v="0"/>
    <x v="8"/>
    <x v="2"/>
  </r>
  <r>
    <n v="518"/>
    <n v="5180092"/>
    <n v="9"/>
    <n v="100000"/>
    <x v="81"/>
    <m/>
    <n v="3"/>
    <x v="0"/>
    <x v="0"/>
    <x v="8"/>
    <x v="2"/>
  </r>
  <r>
    <n v="518"/>
    <n v="5180092"/>
    <n v="12"/>
    <n v="100000"/>
    <x v="81"/>
    <m/>
    <n v="3"/>
    <x v="0"/>
    <x v="0"/>
    <x v="8"/>
    <x v="2"/>
  </r>
  <r>
    <n v="512"/>
    <n v="5120040"/>
    <n v="7"/>
    <n v="15000"/>
    <x v="73"/>
    <m/>
    <n v="31"/>
    <x v="0"/>
    <x v="0"/>
    <x v="68"/>
    <x v="2"/>
  </r>
  <r>
    <n v="512"/>
    <n v="5120040"/>
    <n v="7"/>
    <n v="15000"/>
    <x v="73"/>
    <m/>
    <n v="31"/>
    <x v="0"/>
    <x v="0"/>
    <x v="68"/>
    <x v="2"/>
  </r>
  <r>
    <n v="512"/>
    <n v="5120040"/>
    <n v="7"/>
    <n v="15000"/>
    <x v="73"/>
    <m/>
    <n v="31"/>
    <x v="0"/>
    <x v="0"/>
    <x v="68"/>
    <x v="2"/>
  </r>
  <r>
    <n v="512"/>
    <n v="5120040"/>
    <n v="7"/>
    <n v="6000"/>
    <x v="82"/>
    <m/>
    <n v="31"/>
    <x v="0"/>
    <x v="0"/>
    <x v="68"/>
    <x v="2"/>
  </r>
  <r>
    <n v="512"/>
    <n v="5120040"/>
    <n v="7"/>
    <n v="6000"/>
    <x v="82"/>
    <m/>
    <n v="31"/>
    <x v="0"/>
    <x v="0"/>
    <x v="68"/>
    <x v="2"/>
  </r>
  <r>
    <n v="512"/>
    <n v="5120040"/>
    <n v="7"/>
    <n v="6000"/>
    <x v="82"/>
    <m/>
    <n v="31"/>
    <x v="0"/>
    <x v="0"/>
    <x v="68"/>
    <x v="2"/>
  </r>
  <r>
    <n v="512"/>
    <n v="5120040"/>
    <n v="7"/>
    <n v="9000"/>
    <x v="75"/>
    <m/>
    <n v="31"/>
    <x v="0"/>
    <x v="0"/>
    <x v="68"/>
    <x v="2"/>
  </r>
  <r>
    <n v="512"/>
    <n v="5120040"/>
    <n v="7"/>
    <n v="9000"/>
    <x v="75"/>
    <m/>
    <n v="31"/>
    <x v="0"/>
    <x v="0"/>
    <x v="68"/>
    <x v="2"/>
  </r>
  <r>
    <n v="512"/>
    <n v="5120040"/>
    <n v="7"/>
    <n v="9000"/>
    <x v="75"/>
    <m/>
    <n v="31"/>
    <x v="0"/>
    <x v="0"/>
    <x v="68"/>
    <x v="2"/>
  </r>
  <r>
    <n v="512"/>
    <n v="5120040"/>
    <n v="7"/>
    <n v="14000"/>
    <x v="83"/>
    <m/>
    <n v="31"/>
    <x v="0"/>
    <x v="0"/>
    <x v="68"/>
    <x v="2"/>
  </r>
  <r>
    <n v="512"/>
    <n v="5120040"/>
    <n v="7"/>
    <n v="6000"/>
    <x v="84"/>
    <m/>
    <n v="31"/>
    <x v="0"/>
    <x v="0"/>
    <x v="68"/>
    <x v="2"/>
  </r>
  <r>
    <n v="512"/>
    <n v="5120040"/>
    <n v="7"/>
    <n v="0"/>
    <x v="85"/>
    <m/>
    <n v="31"/>
    <x v="0"/>
    <x v="0"/>
    <x v="69"/>
    <x v="2"/>
  </r>
  <r>
    <n v="512"/>
    <n v="5120040"/>
    <n v="6"/>
    <n v="18000"/>
    <x v="73"/>
    <m/>
    <n v="31"/>
    <x v="0"/>
    <x v="0"/>
    <x v="70"/>
    <x v="2"/>
  </r>
  <r>
    <n v="512"/>
    <n v="5120040"/>
    <n v="6"/>
    <n v="18000"/>
    <x v="73"/>
    <m/>
    <n v="31"/>
    <x v="0"/>
    <x v="0"/>
    <x v="70"/>
    <x v="2"/>
  </r>
  <r>
    <n v="512"/>
    <n v="5120040"/>
    <n v="6"/>
    <n v="15000"/>
    <x v="82"/>
    <m/>
    <n v="31"/>
    <x v="0"/>
    <x v="0"/>
    <x v="70"/>
    <x v="2"/>
  </r>
  <r>
    <n v="512"/>
    <n v="5120040"/>
    <n v="6"/>
    <n v="15000"/>
    <x v="82"/>
    <m/>
    <n v="31"/>
    <x v="0"/>
    <x v="0"/>
    <x v="70"/>
    <x v="2"/>
  </r>
  <r>
    <n v="512"/>
    <n v="5120040"/>
    <n v="6"/>
    <n v="12000"/>
    <x v="75"/>
    <m/>
    <n v="31"/>
    <x v="0"/>
    <x v="0"/>
    <x v="70"/>
    <x v="2"/>
  </r>
  <r>
    <n v="512"/>
    <n v="5120040"/>
    <n v="6"/>
    <n v="12000"/>
    <x v="75"/>
    <m/>
    <n v="31"/>
    <x v="0"/>
    <x v="0"/>
    <x v="70"/>
    <x v="2"/>
  </r>
  <r>
    <n v="512"/>
    <n v="5120040"/>
    <n v="6"/>
    <n v="24000"/>
    <x v="86"/>
    <m/>
    <n v="31"/>
    <x v="0"/>
    <x v="0"/>
    <x v="70"/>
    <x v="2"/>
  </r>
  <r>
    <n v="512"/>
    <n v="5120040"/>
    <n v="6"/>
    <n v="4000"/>
    <x v="83"/>
    <m/>
    <n v="31"/>
    <x v="0"/>
    <x v="0"/>
    <x v="70"/>
    <x v="2"/>
  </r>
  <r>
    <n v="512"/>
    <n v="5120040"/>
    <n v="6"/>
    <n v="12000"/>
    <x v="87"/>
    <m/>
    <n v="31"/>
    <x v="0"/>
    <x v="0"/>
    <x v="70"/>
    <x v="2"/>
  </r>
  <r>
    <n v="512"/>
    <n v="5120040"/>
    <n v="7"/>
    <n v="5000"/>
    <x v="88"/>
    <m/>
    <n v="31"/>
    <x v="0"/>
    <x v="0"/>
    <x v="71"/>
    <x v="3"/>
  </r>
  <r>
    <n v="512"/>
    <n v="5120040"/>
    <n v="9"/>
    <n v="20000"/>
    <x v="89"/>
    <s v="ubytování,trenéři"/>
    <n v="3"/>
    <x v="0"/>
    <x v="0"/>
    <x v="72"/>
    <x v="2"/>
  </r>
  <r>
    <n v="512"/>
    <n v="5120040"/>
    <n v="10"/>
    <n v="20000"/>
    <x v="90"/>
    <s v="ubytování,trenéři"/>
    <n v="3"/>
    <x v="0"/>
    <x v="0"/>
    <x v="72"/>
    <x v="2"/>
  </r>
  <r>
    <n v="512"/>
    <n v="5120040"/>
    <n v="2"/>
    <n v="20000"/>
    <x v="91"/>
    <s v="ubytování,trenéři"/>
    <n v="3"/>
    <x v="0"/>
    <x v="0"/>
    <x v="72"/>
    <x v="2"/>
  </r>
  <r>
    <n v="512"/>
    <n v="5120040"/>
    <n v="5"/>
    <n v="20000"/>
    <x v="91"/>
    <s v="ubytování,trenéři"/>
    <n v="3"/>
    <x v="0"/>
    <x v="0"/>
    <x v="72"/>
    <x v="2"/>
  </r>
  <r>
    <n v="512"/>
    <n v="5120040"/>
    <n v="8"/>
    <n v="20000"/>
    <x v="91"/>
    <s v="ubytování,trenéři"/>
    <n v="3"/>
    <x v="0"/>
    <x v="0"/>
    <x v="72"/>
    <x v="2"/>
  </r>
  <r>
    <n v="581"/>
    <n v="5810001"/>
    <n v="9"/>
    <n v="240000"/>
    <x v="92"/>
    <m/>
    <n v="3"/>
    <x v="0"/>
    <x v="0"/>
    <x v="73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2" cacheId="1" applyNumberFormats="0" applyBorderFormats="0" applyFontFormats="0" applyPatternFormats="0" applyAlignmentFormats="0" applyWidthHeightFormats="1" dataCaption="Hodnoty" updatedVersion="3" minRefreshableVersion="3" showCalcMbrs="0" useAutoFormatting="1" itemPrintTitles="1" createdVersion="3" indent="0" outline="1" outlineData="1" multipleFieldFilters="0">
  <location ref="A3:F82" firstHeaderRow="1" firstDataRow="2" firstDataCol="1"/>
  <pivotFields count="11">
    <pivotField showAll="0"/>
    <pivotField showAll="0"/>
    <pivotField showAll="0"/>
    <pivotField dataField="1" numFmtId="4" showAll="0"/>
    <pivotField axis="axisRow" showAll="0">
      <items count="111">
        <item sd="0" x="27"/>
        <item sd="0" x="80"/>
        <item sd="0" m="1" x="108"/>
        <item sd="0" x="23"/>
        <item sd="0" m="1" x="100"/>
        <item sd="0" m="1" x="101"/>
        <item sd="0" m="1" x="93"/>
        <item sd="0" x="4"/>
        <item sd="0" x="8"/>
        <item sd="0" m="1" x="97"/>
        <item sd="0" x="0"/>
        <item sd="0" m="1" x="96"/>
        <item sd="0" m="1" x="107"/>
        <item sd="0" m="1" x="99"/>
        <item sd="0" m="1" x="95"/>
        <item sd="0" x="28"/>
        <item sd="0" x="13"/>
        <item sd="0" x="1"/>
        <item sd="0" x="19"/>
        <item sd="0" x="53"/>
        <item sd="0" x="52"/>
        <item sd="0" m="1" x="105"/>
        <item sd="0" m="1" x="103"/>
        <item sd="0" x="2"/>
        <item sd="0" x="77"/>
        <item sd="0" x="9"/>
        <item sd="0" x="14"/>
        <item sd="0" m="1" x="104"/>
        <item sd="0" m="1" x="109"/>
        <item sd="0" m="1" x="106"/>
        <item sd="0" m="1" x="98"/>
        <item sd="0" x="25"/>
        <item sd="0" x="22"/>
        <item sd="0" x="6"/>
        <item sd="0" x="3"/>
        <item sd="0" m="1" x="102"/>
        <item sd="0" m="1" x="94"/>
        <item x="24"/>
        <item x="12"/>
        <item x="10"/>
        <item x="29"/>
        <item x="72"/>
        <item x="71"/>
        <item x="44"/>
        <item x="40"/>
        <item x="41"/>
        <item x="42"/>
        <item x="43"/>
        <item x="58"/>
        <item x="59"/>
        <item x="60"/>
        <item x="61"/>
        <item x="62"/>
        <item x="63"/>
        <item x="64"/>
        <item x="65"/>
        <item x="69"/>
        <item x="73"/>
        <item x="74"/>
        <item x="75"/>
        <item x="76"/>
        <item x="82"/>
        <item x="83"/>
        <item x="84"/>
        <item x="86"/>
        <item x="87"/>
        <item x="66"/>
        <item x="78"/>
        <item x="85"/>
        <item x="5"/>
        <item x="7"/>
        <item x="11"/>
        <item x="15"/>
        <item x="16"/>
        <item x="17"/>
        <item x="18"/>
        <item x="20"/>
        <item x="21"/>
        <item x="26"/>
        <item x="30"/>
        <item x="31"/>
        <item x="32"/>
        <item x="33"/>
        <item x="34"/>
        <item x="35"/>
        <item x="36"/>
        <item x="37"/>
        <item x="38"/>
        <item x="39"/>
        <item x="45"/>
        <item x="46"/>
        <item x="47"/>
        <item x="48"/>
        <item x="49"/>
        <item x="50"/>
        <item x="51"/>
        <item x="54"/>
        <item x="55"/>
        <item x="56"/>
        <item x="57"/>
        <item x="67"/>
        <item x="68"/>
        <item x="70"/>
        <item x="79"/>
        <item x="81"/>
        <item x="88"/>
        <item x="89"/>
        <item x="90"/>
        <item x="91"/>
        <item x="92"/>
        <item t="default" sd="0"/>
      </items>
    </pivotField>
    <pivotField showAll="0"/>
    <pivotField showAll="0"/>
    <pivotField showAll="0"/>
    <pivotField axis="axisRow" showAll="0" sortType="ascending">
      <items count="4">
        <item x="0"/>
        <item x="1"/>
        <item m="1" x="2"/>
        <item t="default"/>
      </items>
    </pivotField>
    <pivotField axis="axisRow" showAll="0" sortType="ascending">
      <items count="112">
        <item sd="0" x="5"/>
        <item sd="0" x="32"/>
        <item sd="0" x="16"/>
        <item m="1" x="106"/>
        <item sd="0" x="20"/>
        <item sd="0" x="14"/>
        <item sd="0" x="15"/>
        <item sd="0" x="17"/>
        <item sd="0" x="52"/>
        <item m="1" x="87"/>
        <item sd="0" x="58"/>
        <item sd="0" x="3"/>
        <item m="1" x="103"/>
        <item m="1" x="77"/>
        <item sd="0" x="53"/>
        <item sd="0" x="21"/>
        <item m="1" x="101"/>
        <item sd="0" x="4"/>
        <item sd="0" x="56"/>
        <item m="1" x="97"/>
        <item sd="0" x="57"/>
        <item sd="0" x="59"/>
        <item sd="0" x="51"/>
        <item sd="0" x="66"/>
        <item sd="0" x="64"/>
        <item m="1" x="85"/>
        <item m="1" x="89"/>
        <item sd="0" x="28"/>
        <item m="1" x="94"/>
        <item m="1" x="100"/>
        <item m="1" x="86"/>
        <item sd="0" x="48"/>
        <item m="1" x="78"/>
        <item sd="0" x="63"/>
        <item sd="0" m="1" x="82"/>
        <item sd="0" x="46"/>
        <item sd="0" x="50"/>
        <item m="1" x="80"/>
        <item sd="0" x="47"/>
        <item sd="0" x="54"/>
        <item sd="0" x="55"/>
        <item m="1" x="88"/>
        <item sd="0" x="40"/>
        <item sd="0" x="39"/>
        <item m="1" x="91"/>
        <item m="1" x="98"/>
        <item sd="0" x="45"/>
        <item m="1" x="107"/>
        <item sd="0" x="37"/>
        <item m="1" x="92"/>
        <item sd="0" x="68"/>
        <item sd="0" x="38"/>
        <item sd="0" x="67"/>
        <item m="1" x="104"/>
        <item sd="0" x="69"/>
        <item sd="0" x="41"/>
        <item sd="0" x="42"/>
        <item m="1" x="93"/>
        <item m="1" x="99"/>
        <item sd="0" x="70"/>
        <item sd="0" x="0"/>
        <item m="1" x="108"/>
        <item m="1" x="84"/>
        <item sd="0" x="23"/>
        <item sd="0" x="2"/>
        <item m="1" x="102"/>
        <item m="1" x="76"/>
        <item sd="0" x="30"/>
        <item sd="0" x="49"/>
        <item sd="0" x="31"/>
        <item m="1" x="110"/>
        <item sd="0" x="1"/>
        <item m="1" x="74"/>
        <item sd="0" x="12"/>
        <item sd="0" x="9"/>
        <item sd="0" x="11"/>
        <item sd="0" x="10"/>
        <item sd="0" x="22"/>
        <item m="1" x="79"/>
        <item sd="0" x="26"/>
        <item m="1" x="95"/>
        <item sd="0" x="19"/>
        <item sd="0" x="7"/>
        <item sd="0" x="25"/>
        <item m="1" x="75"/>
        <item sd="0" x="33"/>
        <item sd="0" x="62"/>
        <item sd="0" x="60"/>
        <item sd="0" x="61"/>
        <item sd="0" x="73"/>
        <item sd="0" x="29"/>
        <item sd="0" x="34"/>
        <item m="1" x="90"/>
        <item sd="0" x="24"/>
        <item sd="0" x="27"/>
        <item sd="0" x="35"/>
        <item m="1" x="81"/>
        <item m="1" x="105"/>
        <item sd="0" x="43"/>
        <item sd="0" x="72"/>
        <item sd="0" x="44"/>
        <item sd="0" x="6"/>
        <item sd="0" x="36"/>
        <item m="1" x="83"/>
        <item sd="0" x="18"/>
        <item sd="0" x="8"/>
        <item m="1" x="96"/>
        <item m="1" x="109"/>
        <item sd="0" x="13"/>
        <item sd="0" x="71"/>
        <item sd="0" x="6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Col" showAll="0" sortType="ascending">
      <items count="7">
        <item x="1"/>
        <item x="2"/>
        <item x="0"/>
        <item x="3"/>
        <item m="1" x="5"/>
        <item m="1" x="4"/>
        <item t="default"/>
      </items>
    </pivotField>
  </pivotFields>
  <rowFields count="3">
    <field x="8"/>
    <field x="9"/>
    <field x="4"/>
  </rowFields>
  <rowItems count="78">
    <i>
      <x/>
    </i>
    <i r="1">
      <x v="54"/>
    </i>
    <i r="1">
      <x v="56"/>
    </i>
    <i r="1">
      <x v="52"/>
    </i>
    <i r="1">
      <x v="94"/>
    </i>
    <i r="1">
      <x/>
    </i>
    <i r="1">
      <x v="69"/>
    </i>
    <i r="1">
      <x v="91"/>
    </i>
    <i r="1">
      <x v="86"/>
    </i>
    <i r="1">
      <x v="88"/>
    </i>
    <i r="1">
      <x v="87"/>
    </i>
    <i r="1">
      <x v="109"/>
    </i>
    <i r="1">
      <x v="10"/>
    </i>
    <i r="1">
      <x v="36"/>
    </i>
    <i r="1">
      <x v="24"/>
    </i>
    <i r="1">
      <x v="20"/>
    </i>
    <i r="1">
      <x v="39"/>
    </i>
    <i r="1">
      <x v="21"/>
    </i>
    <i r="1">
      <x v="38"/>
    </i>
    <i r="1">
      <x v="23"/>
    </i>
    <i r="1">
      <x v="14"/>
    </i>
    <i r="1">
      <x v="31"/>
    </i>
    <i r="1">
      <x v="68"/>
    </i>
    <i r="1">
      <x v="46"/>
    </i>
    <i r="1">
      <x v="90"/>
    </i>
    <i r="1">
      <x v="18"/>
    </i>
    <i r="1">
      <x v="8"/>
    </i>
    <i r="1">
      <x v="40"/>
    </i>
    <i r="1">
      <x v="79"/>
    </i>
    <i r="1">
      <x v="81"/>
    </i>
    <i r="1">
      <x v="33"/>
    </i>
    <i r="1">
      <x v="102"/>
    </i>
    <i r="1">
      <x v="100"/>
    </i>
    <i r="1">
      <x v="67"/>
    </i>
    <i r="1">
      <x v="110"/>
    </i>
    <i r="1">
      <x v="95"/>
    </i>
    <i r="1">
      <x v="83"/>
    </i>
    <i r="1">
      <x v="93"/>
    </i>
    <i r="1">
      <x v="98"/>
    </i>
    <i r="1">
      <x v="55"/>
    </i>
    <i r="1">
      <x v="1"/>
    </i>
    <i r="1">
      <x v="15"/>
    </i>
    <i r="1">
      <x v="104"/>
    </i>
    <i r="1">
      <x v="22"/>
    </i>
    <i r="1">
      <x v="17"/>
    </i>
    <i r="1">
      <x v="35"/>
    </i>
    <i r="1">
      <x v="85"/>
    </i>
    <i r="1">
      <x v="51"/>
    </i>
    <i r="1">
      <x v="48"/>
    </i>
    <i r="1">
      <x v="99"/>
    </i>
    <i r="1">
      <x v="4"/>
    </i>
    <i r="1">
      <x v="50"/>
    </i>
    <i r="1">
      <x v="77"/>
    </i>
    <i r="1">
      <x v="59"/>
    </i>
    <i r="1">
      <x v="42"/>
    </i>
    <i r="1">
      <x v="63"/>
    </i>
    <i r="1">
      <x v="43"/>
    </i>
    <i r="1">
      <x v="89"/>
    </i>
    <i r="1">
      <x v="71"/>
    </i>
    <i r="1">
      <x v="11"/>
    </i>
    <i r="1">
      <x v="105"/>
    </i>
    <i r="1">
      <x v="27"/>
    </i>
    <i r="1">
      <x v="64"/>
    </i>
    <i r="1">
      <x v="7"/>
    </i>
    <i r="1">
      <x v="60"/>
    </i>
    <i>
      <x v="1"/>
    </i>
    <i r="1">
      <x v="108"/>
    </i>
    <i r="1">
      <x v="5"/>
    </i>
    <i r="1">
      <x v="6"/>
    </i>
    <i r="1">
      <x v="74"/>
    </i>
    <i r="1">
      <x v="101"/>
    </i>
    <i r="1">
      <x v="105"/>
    </i>
    <i r="1">
      <x v="73"/>
    </i>
    <i r="1">
      <x v="82"/>
    </i>
    <i r="1">
      <x v="2"/>
    </i>
    <i r="1">
      <x v="75"/>
    </i>
    <i r="1">
      <x v="76"/>
    </i>
    <i t="grand">
      <x/>
    </i>
  </rowItems>
  <colFields count="1">
    <field x="10"/>
  </colFields>
  <colItems count="5">
    <i>
      <x/>
    </i>
    <i>
      <x v="1"/>
    </i>
    <i>
      <x v="2"/>
    </i>
    <i>
      <x v="3"/>
    </i>
    <i t="grand">
      <x/>
    </i>
  </colItems>
  <dataFields count="1">
    <dataField name="Součet z Kč" fld="3" baseField="0" baseItem="0" numFmtId="4"/>
  </dataFields>
  <formats count="24">
    <format dxfId="153">
      <pivotArea collapsedLevelsAreSubtotals="1" fieldPosition="0">
        <references count="1">
          <reference field="8" count="1">
            <x v="1"/>
          </reference>
        </references>
      </pivotArea>
    </format>
    <format dxfId="152">
      <pivotArea grandRow="1" outline="0" collapsedLevelsAreSubtotals="1" fieldPosition="0"/>
    </format>
    <format dxfId="151">
      <pivotArea dataOnly="0" labelOnly="1" fieldPosition="0">
        <references count="1">
          <reference field="8" count="1">
            <x v="1"/>
          </reference>
        </references>
      </pivotArea>
    </format>
    <format dxfId="150">
      <pivotArea dataOnly="0" labelOnly="1" grandRow="1" outline="0" fieldPosition="0"/>
    </format>
    <format dxfId="149">
      <pivotArea outline="0" collapsedLevelsAreSubtotals="1" fieldPosition="0"/>
    </format>
    <format dxfId="148">
      <pivotArea collapsedLevelsAreSubtotals="1" fieldPosition="0">
        <references count="1">
          <reference field="8" count="1">
            <x v="1"/>
          </reference>
        </references>
      </pivotArea>
    </format>
    <format dxfId="147">
      <pivotArea dataOnly="0" labelOnly="1" fieldPosition="0">
        <references count="1">
          <reference field="8" count="1">
            <x v="1"/>
          </reference>
        </references>
      </pivotArea>
    </format>
    <format dxfId="146">
      <pivotArea dataOnly="0" fieldPosition="0">
        <references count="1">
          <reference field="8" count="1">
            <x v="0"/>
          </reference>
        </references>
      </pivotArea>
    </format>
    <format dxfId="145">
      <pivotArea grandRow="1" outline="0" collapsedLevelsAreSubtotals="1" fieldPosition="0"/>
    </format>
    <format dxfId="144">
      <pivotArea dataOnly="0" labelOnly="1" grandRow="1" outline="0" fieldPosition="0"/>
    </format>
    <format dxfId="143">
      <pivotArea dataOnly="0" fieldPosition="0">
        <references count="2">
          <reference field="8" count="1" selected="0">
            <x v="0"/>
          </reference>
          <reference field="9" count="64">
            <x v="0"/>
            <x v="1"/>
            <x v="4"/>
            <x v="7"/>
            <x v="8"/>
            <x v="10"/>
            <x v="11"/>
            <x v="14"/>
            <x v="15"/>
            <x v="17"/>
            <x v="18"/>
            <x v="20"/>
            <x v="21"/>
            <x v="22"/>
            <x v="23"/>
            <x v="24"/>
            <x v="27"/>
            <x v="31"/>
            <x v="33"/>
            <x v="35"/>
            <x v="36"/>
            <x v="38"/>
            <x v="39"/>
            <x v="40"/>
            <x v="42"/>
            <x v="43"/>
            <x v="46"/>
            <x v="48"/>
            <x v="50"/>
            <x v="51"/>
            <x v="52"/>
            <x v="54"/>
            <x v="55"/>
            <x v="56"/>
            <x v="59"/>
            <x v="60"/>
            <x v="63"/>
            <x v="64"/>
            <x v="67"/>
            <x v="68"/>
            <x v="69"/>
            <x v="71"/>
            <x v="77"/>
            <x v="79"/>
            <x v="81"/>
            <x v="83"/>
            <x v="85"/>
            <x v="86"/>
            <x v="87"/>
            <x v="88"/>
            <x v="89"/>
            <x v="90"/>
            <x v="91"/>
            <x v="93"/>
            <x v="94"/>
            <x v="95"/>
            <x v="98"/>
            <x v="99"/>
            <x v="100"/>
            <x v="102"/>
            <x v="104"/>
            <x v="105"/>
            <x v="109"/>
            <x v="110"/>
          </reference>
        </references>
      </pivotArea>
    </format>
    <format dxfId="142">
      <pivotArea dataOnly="0" fieldPosition="0">
        <references count="1">
          <reference field="9" count="11">
            <x v="2"/>
            <x v="5"/>
            <x v="6"/>
            <x v="73"/>
            <x v="74"/>
            <x v="75"/>
            <x v="76"/>
            <x v="82"/>
            <x v="101"/>
            <x v="105"/>
            <x v="108"/>
          </reference>
        </references>
      </pivotArea>
    </format>
    <format dxfId="83">
      <pivotArea collapsedLevelsAreSubtotals="1" fieldPosition="0">
        <references count="3">
          <reference field="8" count="1" selected="0">
            <x v="1"/>
          </reference>
          <reference field="9" count="1">
            <x v="108"/>
          </reference>
          <reference field="10" count="0" selected="0"/>
        </references>
      </pivotArea>
    </format>
    <format dxfId="82">
      <pivotArea collapsedLevelsAreSubtotals="1" fieldPosition="0">
        <references count="3">
          <reference field="8" count="1" selected="0">
            <x v="1"/>
          </reference>
          <reference field="9" count="1">
            <x v="5"/>
          </reference>
          <reference field="10" count="0" selected="0"/>
        </references>
      </pivotArea>
    </format>
    <format dxfId="81">
      <pivotArea collapsedLevelsAreSubtotals="1" fieldPosition="0">
        <references count="3">
          <reference field="8" count="1" selected="0">
            <x v="1"/>
          </reference>
          <reference field="9" count="1">
            <x v="6"/>
          </reference>
          <reference field="10" count="0" selected="0"/>
        </references>
      </pivotArea>
    </format>
    <format dxfId="80">
      <pivotArea collapsedLevelsAreSubtotals="1" fieldPosition="0">
        <references count="3">
          <reference field="8" count="1" selected="0">
            <x v="1"/>
          </reference>
          <reference field="9" count="1">
            <x v="74"/>
          </reference>
          <reference field="10" count="0" selected="0"/>
        </references>
      </pivotArea>
    </format>
    <format dxfId="79">
      <pivotArea collapsedLevelsAreSubtotals="1" fieldPosition="0">
        <references count="3">
          <reference field="8" count="1" selected="0">
            <x v="1"/>
          </reference>
          <reference field="9" count="1">
            <x v="101"/>
          </reference>
          <reference field="10" count="0" selected="0"/>
        </references>
      </pivotArea>
    </format>
    <format dxfId="78">
      <pivotArea collapsedLevelsAreSubtotals="1" fieldPosition="0">
        <references count="3">
          <reference field="8" count="1" selected="0">
            <x v="1"/>
          </reference>
          <reference field="9" count="1">
            <x v="105"/>
          </reference>
          <reference field="10" count="0" selected="0"/>
        </references>
      </pivotArea>
    </format>
    <format dxfId="77">
      <pivotArea collapsedLevelsAreSubtotals="1" fieldPosition="0">
        <references count="3">
          <reference field="8" count="1" selected="0">
            <x v="1"/>
          </reference>
          <reference field="9" count="1">
            <x v="73"/>
          </reference>
          <reference field="10" count="0" selected="0"/>
        </references>
      </pivotArea>
    </format>
    <format dxfId="76">
      <pivotArea collapsedLevelsAreSubtotals="1" fieldPosition="0">
        <references count="3">
          <reference field="8" count="1" selected="0">
            <x v="1"/>
          </reference>
          <reference field="9" count="1">
            <x v="82"/>
          </reference>
          <reference field="10" count="0" selected="0"/>
        </references>
      </pivotArea>
    </format>
    <format dxfId="75">
      <pivotArea collapsedLevelsAreSubtotals="1" fieldPosition="0">
        <references count="3">
          <reference field="8" count="1" selected="0">
            <x v="1"/>
          </reference>
          <reference field="9" count="1">
            <x v="2"/>
          </reference>
          <reference field="10" count="0" selected="0"/>
        </references>
      </pivotArea>
    </format>
    <format dxfId="74">
      <pivotArea collapsedLevelsAreSubtotals="1" fieldPosition="0">
        <references count="3">
          <reference field="8" count="1" selected="0">
            <x v="1"/>
          </reference>
          <reference field="9" count="1">
            <x v="75"/>
          </reference>
          <reference field="10" count="0" selected="0"/>
        </references>
      </pivotArea>
    </format>
    <format dxfId="73">
      <pivotArea collapsedLevelsAreSubtotals="1" fieldPosition="0">
        <references count="3">
          <reference field="8" count="1" selected="0">
            <x v="1"/>
          </reference>
          <reference field="9" count="1">
            <x v="76"/>
          </reference>
          <reference field="10" count="0" selected="0"/>
        </references>
      </pivotArea>
    </format>
    <format dxfId="72">
      <pivotArea field="10" grandRow="1" outline="0" collapsedLevelsAreSubtotals="1" axis="axisCol" fieldPosition="0">
        <references count="1">
          <reference field="10" count="0" selected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ontingenční tabulka 2" cacheId="1" dataOnRows="1" applyNumberFormats="0" applyBorderFormats="0" applyFontFormats="0" applyPatternFormats="0" applyAlignmentFormats="0" applyWidthHeightFormats="1" dataCaption="Data" updatedVersion="3" minRefreshableVersion="3" showMemberPropertyTips="0" useAutoFormatting="1" itemPrintTitles="1" createdVersion="3" indent="0" compact="0" compactData="0" gridDropZones="1">
  <location ref="A3:K83" firstHeaderRow="1" firstDataRow="3" firstDataCol="2"/>
  <pivotFields count="11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4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4">
        <item x="0"/>
        <item m="1" x="2"/>
        <item m="1" x="1"/>
        <item t="default"/>
      </items>
    </pivotField>
    <pivotField axis="axisRow" compact="0" outline="0" subtotalTop="0" showAll="0" includeNewItemsInFilter="1">
      <items count="4">
        <item x="0"/>
        <item x="1"/>
        <item m="1" x="2"/>
        <item t="default"/>
      </items>
    </pivotField>
    <pivotField axis="axisRow" compact="0" outline="0" subtotalTop="0" showAll="0" includeNewItemsInFilter="1" sortType="ascending">
      <items count="112">
        <item x="5"/>
        <item x="32"/>
        <item x="16"/>
        <item m="1" x="106"/>
        <item x="20"/>
        <item x="14"/>
        <item x="15"/>
        <item x="17"/>
        <item x="52"/>
        <item m="1" x="87"/>
        <item x="58"/>
        <item x="3"/>
        <item m="1" x="103"/>
        <item m="1" x="77"/>
        <item x="53"/>
        <item x="21"/>
        <item m="1" x="101"/>
        <item x="4"/>
        <item x="56"/>
        <item m="1" x="97"/>
        <item x="57"/>
        <item x="59"/>
        <item x="51"/>
        <item x="66"/>
        <item x="64"/>
        <item m="1" x="85"/>
        <item m="1" x="89"/>
        <item x="28"/>
        <item m="1" x="94"/>
        <item m="1" x="100"/>
        <item m="1" x="86"/>
        <item x="48"/>
        <item m="1" x="78"/>
        <item x="63"/>
        <item n="M ČR polofinále J+M ČR D18,20" m="1" x="82"/>
        <item x="46"/>
        <item x="50"/>
        <item m="1" x="80"/>
        <item x="47"/>
        <item x="54"/>
        <item x="55"/>
        <item m="1" x="88"/>
        <item x="40"/>
        <item x="39"/>
        <item m="1" x="91"/>
        <item m="1" x="98"/>
        <item n="MS J do 20 let" x="45"/>
        <item m="1" x="107"/>
        <item x="37"/>
        <item m="1" x="92"/>
        <item x="68"/>
        <item x="38"/>
        <item x="67"/>
        <item m="1" x="104"/>
        <item x="69"/>
        <item x="41"/>
        <item x="42"/>
        <item m="1" x="93"/>
        <item m="1" x="99"/>
        <item x="70"/>
        <item x="0"/>
        <item m="1" x="108"/>
        <item m="1" x="84"/>
        <item x="23"/>
        <item x="2"/>
        <item m="1" x="102"/>
        <item m="1" x="76"/>
        <item x="30"/>
        <item x="49"/>
        <item x="31"/>
        <item m="1" x="110"/>
        <item x="1"/>
        <item m="1" x="74"/>
        <item x="12"/>
        <item x="9"/>
        <item x="11"/>
        <item x="10"/>
        <item x="22"/>
        <item m="1" x="79"/>
        <item x="26"/>
        <item m="1" x="95"/>
        <item x="19"/>
        <item x="7"/>
        <item x="25"/>
        <item m="1" x="75"/>
        <item x="33"/>
        <item x="62"/>
        <item x="60"/>
        <item x="61"/>
        <item n="Příspěvek krajům KM-střediska" x="73"/>
        <item x="29"/>
        <item x="34"/>
        <item m="1" x="90"/>
        <item x="24"/>
        <item x="27"/>
        <item x="35"/>
        <item m="1" x="81"/>
        <item m="1" x="105"/>
        <item x="43"/>
        <item x="72"/>
        <item x="44"/>
        <item x="6"/>
        <item x="36"/>
        <item m="1" x="83"/>
        <item x="18"/>
        <item x="8"/>
        <item m="1" x="96"/>
        <item m="1" x="109"/>
        <item x="13"/>
        <item x="71"/>
        <item x="6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Col" compact="0" outline="0" subtotalTop="0" showAll="0" includeNewItemsInFilter="1">
      <items count="7">
        <item x="1"/>
        <item x="2"/>
        <item x="3"/>
        <item m="1" x="5"/>
        <item m="1" x="4"/>
        <item x="0"/>
        <item t="default"/>
      </items>
    </pivotField>
  </pivotFields>
  <rowFields count="2">
    <field x="8"/>
    <field x="9"/>
  </rowFields>
  <rowItems count="78">
    <i>
      <x/>
      <x v="54"/>
    </i>
    <i r="1">
      <x v="56"/>
    </i>
    <i r="1">
      <x v="52"/>
    </i>
    <i r="1">
      <x v="94"/>
    </i>
    <i r="1">
      <x/>
    </i>
    <i r="1">
      <x v="69"/>
    </i>
    <i r="1">
      <x v="91"/>
    </i>
    <i r="1">
      <x v="86"/>
    </i>
    <i r="1">
      <x v="88"/>
    </i>
    <i r="1">
      <x v="87"/>
    </i>
    <i r="1">
      <x v="109"/>
    </i>
    <i r="1">
      <x v="10"/>
    </i>
    <i r="1">
      <x v="36"/>
    </i>
    <i r="1">
      <x v="24"/>
    </i>
    <i r="1">
      <x v="20"/>
    </i>
    <i r="1">
      <x v="39"/>
    </i>
    <i r="1">
      <x v="21"/>
    </i>
    <i r="1">
      <x v="38"/>
    </i>
    <i r="1">
      <x v="23"/>
    </i>
    <i r="1">
      <x v="14"/>
    </i>
    <i r="1">
      <x v="31"/>
    </i>
    <i r="1">
      <x v="68"/>
    </i>
    <i r="1">
      <x v="46"/>
    </i>
    <i r="1">
      <x v="90"/>
    </i>
    <i r="1">
      <x v="18"/>
    </i>
    <i r="1">
      <x v="8"/>
    </i>
    <i r="1">
      <x v="40"/>
    </i>
    <i r="1">
      <x v="79"/>
    </i>
    <i r="1">
      <x v="81"/>
    </i>
    <i r="1">
      <x v="33"/>
    </i>
    <i r="1">
      <x v="102"/>
    </i>
    <i r="1">
      <x v="100"/>
    </i>
    <i r="1">
      <x v="67"/>
    </i>
    <i r="1">
      <x v="110"/>
    </i>
    <i r="1">
      <x v="95"/>
    </i>
    <i r="1">
      <x v="83"/>
    </i>
    <i r="1">
      <x v="93"/>
    </i>
    <i r="1">
      <x v="98"/>
    </i>
    <i r="1">
      <x v="55"/>
    </i>
    <i r="1">
      <x v="1"/>
    </i>
    <i r="1">
      <x v="15"/>
    </i>
    <i r="1">
      <x v="104"/>
    </i>
    <i r="1">
      <x v="22"/>
    </i>
    <i r="1">
      <x v="17"/>
    </i>
    <i r="1">
      <x v="35"/>
    </i>
    <i r="1">
      <x v="85"/>
    </i>
    <i r="1">
      <x v="51"/>
    </i>
    <i r="1">
      <x v="48"/>
    </i>
    <i r="1">
      <x v="99"/>
    </i>
    <i r="1">
      <x v="4"/>
    </i>
    <i r="1">
      <x v="50"/>
    </i>
    <i r="1">
      <x v="77"/>
    </i>
    <i r="1">
      <x v="59"/>
    </i>
    <i r="1">
      <x v="42"/>
    </i>
    <i r="1">
      <x v="63"/>
    </i>
    <i r="1">
      <x v="43"/>
    </i>
    <i r="1">
      <x v="89"/>
    </i>
    <i r="1">
      <x v="71"/>
    </i>
    <i r="1">
      <x v="11"/>
    </i>
    <i r="1">
      <x v="105"/>
    </i>
    <i r="1">
      <x v="27"/>
    </i>
    <i r="1">
      <x v="64"/>
    </i>
    <i r="1">
      <x v="7"/>
    </i>
    <i r="1">
      <x v="60"/>
    </i>
    <i t="default">
      <x/>
    </i>
    <i>
      <x v="1"/>
      <x v="108"/>
    </i>
    <i r="1">
      <x v="5"/>
    </i>
    <i r="1">
      <x v="6"/>
    </i>
    <i r="1">
      <x v="74"/>
    </i>
    <i r="1">
      <x v="101"/>
    </i>
    <i r="1">
      <x v="105"/>
    </i>
    <i r="1">
      <x v="73"/>
    </i>
    <i r="1">
      <x v="82"/>
    </i>
    <i r="1">
      <x v="2"/>
    </i>
    <i r="1">
      <x v="75"/>
    </i>
    <i r="1">
      <x v="76"/>
    </i>
    <i t="default">
      <x v="1"/>
    </i>
    <i t="grand">
      <x/>
    </i>
  </rowItems>
  <colFields count="2">
    <field x="10"/>
    <field x="7"/>
  </colFields>
  <colItems count="9">
    <i>
      <x/>
      <x/>
    </i>
    <i t="default">
      <x/>
    </i>
    <i>
      <x v="1"/>
      <x/>
    </i>
    <i t="default">
      <x v="1"/>
    </i>
    <i>
      <x v="2"/>
      <x/>
    </i>
    <i t="default">
      <x v="2"/>
    </i>
    <i>
      <x v="5"/>
      <x/>
    </i>
    <i t="default">
      <x v="5"/>
    </i>
    <i t="grand">
      <x/>
    </i>
  </colItems>
  <dataFields count="1">
    <dataField name="Součet z Kč" fld="3" baseField="0" baseItem="0" numFmtId="4"/>
  </dataFields>
  <formats count="58">
    <format dxfId="141">
      <pivotArea outline="0" fieldPosition="0"/>
    </format>
    <format dxfId="140">
      <pivotArea outline="0" fieldPosition="0">
        <references count="3">
          <reference field="8" count="1" selected="0">
            <x v="0"/>
          </reference>
          <reference field="9" count="2" selected="0">
            <x v="0"/>
            <x v="91"/>
          </reference>
          <reference field="10" count="1" selected="0">
            <x v="3"/>
          </reference>
        </references>
      </pivotArea>
    </format>
    <format dxfId="139">
      <pivotArea grandRow="1" grandCol="1" outline="0" fieldPosition="0"/>
    </format>
    <format dxfId="138">
      <pivotArea grandRow="1" grandCol="1" outline="0" fieldPosition="0"/>
    </format>
    <format dxfId="137">
      <pivotArea dataOnly="0" labelOnly="1" outline="0" fieldPosition="0">
        <references count="2">
          <reference field="8" count="1" selected="0">
            <x v="0"/>
          </reference>
          <reference field="9" count="8">
            <x v="7"/>
            <x v="16"/>
            <x v="52"/>
            <x v="54"/>
            <x v="56"/>
            <x v="89"/>
            <x v="94"/>
            <x v="103"/>
          </reference>
        </references>
      </pivotArea>
    </format>
    <format dxfId="136">
      <pivotArea dataOnly="0" labelOnly="1" outline="0" fieldPosition="0">
        <references count="2">
          <reference field="8" count="1" selected="0">
            <x v="0"/>
          </reference>
          <reference field="9" count="8">
            <x v="7"/>
            <x v="16"/>
            <x v="52"/>
            <x v="54"/>
            <x v="56"/>
            <x v="89"/>
            <x v="94"/>
            <x v="103"/>
          </reference>
        </references>
      </pivotArea>
    </format>
    <format dxfId="135">
      <pivotArea dataOnly="0" labelOnly="1" outline="0" fieldPosition="0">
        <references count="2">
          <reference field="8" count="1" selected="0">
            <x v="0"/>
          </reference>
          <reference field="9" count="1">
            <x v="0"/>
          </reference>
        </references>
      </pivotArea>
    </format>
    <format dxfId="134">
      <pivotArea dataOnly="0" labelOnly="1" outline="0" fieldPosition="0">
        <references count="2">
          <reference field="8" count="1" selected="0">
            <x v="0"/>
          </reference>
          <reference field="9" count="1">
            <x v="1"/>
          </reference>
        </references>
      </pivotArea>
    </format>
    <format dxfId="133">
      <pivotArea dataOnly="0" labelOnly="1" outline="0" fieldPosition="0">
        <references count="2">
          <reference field="8" count="1" selected="0">
            <x v="0"/>
          </reference>
          <reference field="9" count="1">
            <x v="4"/>
          </reference>
        </references>
      </pivotArea>
    </format>
    <format dxfId="132">
      <pivotArea dataOnly="0" labelOnly="1" outline="0" fieldPosition="0">
        <references count="2">
          <reference field="8" count="1" selected="0">
            <x v="0"/>
          </reference>
          <reference field="9" count="1">
            <x v="8"/>
          </reference>
        </references>
      </pivotArea>
    </format>
    <format dxfId="131">
      <pivotArea dataOnly="0" labelOnly="1" outline="0" fieldPosition="0">
        <references count="2">
          <reference field="8" count="1" selected="0">
            <x v="0"/>
          </reference>
          <reference field="9" count="1">
            <x v="11"/>
          </reference>
        </references>
      </pivotArea>
    </format>
    <format dxfId="130">
      <pivotArea dataOnly="0" labelOnly="1" outline="0" fieldPosition="0">
        <references count="2">
          <reference field="8" count="1" selected="0">
            <x v="0"/>
          </reference>
          <reference field="9" count="1">
            <x v="15"/>
          </reference>
        </references>
      </pivotArea>
    </format>
    <format dxfId="129">
      <pivotArea dataOnly="0" labelOnly="1" outline="0" fieldPosition="0">
        <references count="2">
          <reference field="8" count="1" selected="0">
            <x v="0"/>
          </reference>
          <reference field="9" count="1">
            <x v="17"/>
          </reference>
        </references>
      </pivotArea>
    </format>
    <format dxfId="128">
      <pivotArea dataOnly="0" labelOnly="1" outline="0" fieldPosition="0">
        <references count="2">
          <reference field="8" count="1" selected="0">
            <x v="0"/>
          </reference>
          <reference field="9" count="1">
            <x v="18"/>
          </reference>
        </references>
      </pivotArea>
    </format>
    <format dxfId="127">
      <pivotArea dataOnly="0" labelOnly="1" outline="0" fieldPosition="0">
        <references count="2">
          <reference field="8" count="1" selected="0">
            <x v="0"/>
          </reference>
          <reference field="9" count="1">
            <x v="20"/>
          </reference>
        </references>
      </pivotArea>
    </format>
    <format dxfId="126">
      <pivotArea dataOnly="0" labelOnly="1" outline="0" fieldPosition="0">
        <references count="2">
          <reference field="8" count="1" selected="0">
            <x v="0"/>
          </reference>
          <reference field="9" count="1">
            <x v="21"/>
          </reference>
        </references>
      </pivotArea>
    </format>
    <format dxfId="125">
      <pivotArea dataOnly="0" labelOnly="1" outline="0" fieldPosition="0">
        <references count="2">
          <reference field="8" count="1" selected="0">
            <x v="0"/>
          </reference>
          <reference field="9" count="1">
            <x v="22"/>
          </reference>
        </references>
      </pivotArea>
    </format>
    <format dxfId="124">
      <pivotArea dataOnly="0" labelOnly="1" outline="0" fieldPosition="0">
        <references count="2">
          <reference field="8" count="1" selected="0">
            <x v="0"/>
          </reference>
          <reference field="9" count="1">
            <x v="23"/>
          </reference>
        </references>
      </pivotArea>
    </format>
    <format dxfId="123">
      <pivotArea dataOnly="0" labelOnly="1" outline="0" fieldPosition="0">
        <references count="2">
          <reference field="8" count="1" selected="0">
            <x v="0"/>
          </reference>
          <reference field="9" count="1">
            <x v="24"/>
          </reference>
        </references>
      </pivotArea>
    </format>
    <format dxfId="122">
      <pivotArea dataOnly="0" labelOnly="1" outline="0" fieldPosition="0">
        <references count="2">
          <reference field="8" count="1" selected="0">
            <x v="0"/>
          </reference>
          <reference field="9" count="1">
            <x v="10"/>
          </reference>
        </references>
      </pivotArea>
    </format>
    <format dxfId="121">
      <pivotArea dataOnly="0" labelOnly="1" outline="0" fieldPosition="0">
        <references count="2">
          <reference field="8" count="1" selected="0">
            <x v="0"/>
          </reference>
          <reference field="9" count="1">
            <x v="14"/>
          </reference>
        </references>
      </pivotArea>
    </format>
    <format dxfId="120">
      <pivotArea dataOnly="0" labelOnly="1" outline="0" fieldPosition="0">
        <references count="2">
          <reference field="8" count="1" selected="0">
            <x v="0"/>
          </reference>
          <reference field="9" count="1">
            <x v="109"/>
          </reference>
        </references>
      </pivotArea>
    </format>
    <format dxfId="119">
      <pivotArea dataOnly="0" labelOnly="1" outline="0" fieldPosition="0">
        <references count="2">
          <reference field="8" count="1" selected="0">
            <x v="0"/>
          </reference>
          <reference field="9" count="1">
            <x v="105"/>
          </reference>
        </references>
      </pivotArea>
    </format>
    <format dxfId="118">
      <pivotArea dataOnly="0" labelOnly="1" outline="0" fieldPosition="0">
        <references count="2">
          <reference field="8" count="1" selected="0">
            <x v="0"/>
          </reference>
          <reference field="9" count="1">
            <x v="104"/>
          </reference>
        </references>
      </pivotArea>
    </format>
    <format dxfId="117">
      <pivotArea dataOnly="0" labelOnly="1" outline="0" fieldPosition="0">
        <references count="2">
          <reference field="8" count="1" selected="0">
            <x v="0"/>
          </reference>
          <reference field="9" count="1">
            <x v="102"/>
          </reference>
        </references>
      </pivotArea>
    </format>
    <format dxfId="116">
      <pivotArea dataOnly="0" labelOnly="1" outline="0" fieldPosition="0">
        <references count="2">
          <reference field="8" count="1" selected="0">
            <x v="0"/>
          </reference>
          <reference field="9" count="3">
            <x v="98"/>
            <x v="99"/>
            <x v="100"/>
          </reference>
        </references>
      </pivotArea>
    </format>
    <format dxfId="115">
      <pivotArea dataOnly="0" labelOnly="1" outline="0" fieldPosition="0">
        <references count="2">
          <reference field="8" count="1" selected="0">
            <x v="0"/>
          </reference>
          <reference field="9" count="1">
            <x v="95"/>
          </reference>
        </references>
      </pivotArea>
    </format>
    <format dxfId="114">
      <pivotArea dataOnly="0" labelOnly="1" outline="0" fieldPosition="0">
        <references count="2">
          <reference field="8" count="1" selected="0">
            <x v="0"/>
          </reference>
          <reference field="9" count="1">
            <x v="60"/>
          </reference>
        </references>
      </pivotArea>
    </format>
    <format dxfId="113">
      <pivotArea dataOnly="0" labelOnly="1" outline="0" fieldPosition="0">
        <references count="2">
          <reference field="8" count="1" selected="0">
            <x v="0"/>
          </reference>
          <reference field="9" count="1">
            <x v="63"/>
          </reference>
        </references>
      </pivotArea>
    </format>
    <format dxfId="112">
      <pivotArea dataOnly="0" labelOnly="1" outline="0" fieldPosition="0">
        <references count="2">
          <reference field="8" count="1" selected="0">
            <x v="0"/>
          </reference>
          <reference field="9" count="1">
            <x v="77"/>
          </reference>
        </references>
      </pivotArea>
    </format>
    <format dxfId="111">
      <pivotArea dataOnly="0" labelOnly="1" outline="0" fieldPosition="0">
        <references count="2">
          <reference field="8" count="1" selected="0">
            <x v="0"/>
          </reference>
          <reference field="9" count="1">
            <x v="79"/>
          </reference>
        </references>
      </pivotArea>
    </format>
    <format dxfId="110">
      <pivotArea dataOnly="0" labelOnly="1" outline="0" fieldPosition="0">
        <references count="2">
          <reference field="8" count="1" selected="0">
            <x v="0"/>
          </reference>
          <reference field="9" count="1">
            <x v="81"/>
          </reference>
        </references>
      </pivotArea>
    </format>
    <format dxfId="109">
      <pivotArea dataOnly="0" labelOnly="1" outline="0" fieldPosition="0">
        <references count="2">
          <reference field="8" count="1" selected="0">
            <x v="0"/>
          </reference>
          <reference field="9" count="1">
            <x v="85"/>
          </reference>
        </references>
      </pivotArea>
    </format>
    <format dxfId="108">
      <pivotArea dataOnly="0" labelOnly="1" outline="0" fieldPosition="0">
        <references count="2">
          <reference field="8" count="1" selected="0">
            <x v="0"/>
          </reference>
          <reference field="9" count="3">
            <x v="86"/>
            <x v="87"/>
            <x v="88"/>
          </reference>
        </references>
      </pivotArea>
    </format>
    <format dxfId="107">
      <pivotArea dataOnly="0" labelOnly="1" outline="0" fieldPosition="0">
        <references count="2">
          <reference field="8" count="1" selected="0">
            <x v="0"/>
          </reference>
          <reference field="9" count="1">
            <x v="90"/>
          </reference>
        </references>
      </pivotArea>
    </format>
    <format dxfId="106">
      <pivotArea dataOnly="0" labelOnly="1" outline="0" fieldPosition="0">
        <references count="2">
          <reference field="8" count="1" selected="0">
            <x v="0"/>
          </reference>
          <reference field="9" count="1">
            <x v="91"/>
          </reference>
        </references>
      </pivotArea>
    </format>
    <format dxfId="105">
      <pivotArea dataOnly="0" labelOnly="1" outline="0" fieldPosition="0">
        <references count="2">
          <reference field="8" count="1" selected="0">
            <x v="0"/>
          </reference>
          <reference field="9" count="1">
            <x v="71"/>
          </reference>
        </references>
      </pivotArea>
    </format>
    <format dxfId="104">
      <pivotArea dataOnly="0" labelOnly="1" outline="0" fieldPosition="0">
        <references count="2">
          <reference field="8" count="1" selected="0">
            <x v="0"/>
          </reference>
          <reference field="9" count="1">
            <x v="69"/>
          </reference>
        </references>
      </pivotArea>
    </format>
    <format dxfId="103">
      <pivotArea dataOnly="0" labelOnly="1" outline="0" fieldPosition="0">
        <references count="2">
          <reference field="8" count="1" selected="0">
            <x v="0"/>
          </reference>
          <reference field="9" count="1">
            <x v="68"/>
          </reference>
        </references>
      </pivotArea>
    </format>
    <format dxfId="102">
      <pivotArea dataOnly="0" labelOnly="1" outline="0" fieldPosition="0">
        <references count="2">
          <reference field="8" count="1" selected="0">
            <x v="0"/>
          </reference>
          <reference field="9" count="1">
            <x v="67"/>
          </reference>
        </references>
      </pivotArea>
    </format>
    <format dxfId="101">
      <pivotArea dataOnly="0" labelOnly="1" outline="0" fieldPosition="0">
        <references count="2">
          <reference field="8" count="1" selected="0">
            <x v="0"/>
          </reference>
          <reference field="9" count="1">
            <x v="64"/>
          </reference>
        </references>
      </pivotArea>
    </format>
    <format dxfId="100">
      <pivotArea dataOnly="0" labelOnly="1" outline="0" fieldPosition="0">
        <references count="2">
          <reference field="8" count="1" selected="0">
            <x v="0"/>
          </reference>
          <reference field="9" count="1">
            <x v="59"/>
          </reference>
        </references>
      </pivotArea>
    </format>
    <format dxfId="99">
      <pivotArea dataOnly="0" labelOnly="1" outline="0" fieldPosition="0">
        <references count="2">
          <reference field="8" count="1" selected="0">
            <x v="0"/>
          </reference>
          <reference field="9" count="1">
            <x v="55"/>
          </reference>
        </references>
      </pivotArea>
    </format>
    <format dxfId="98">
      <pivotArea dataOnly="0" labelOnly="1" outline="0" fieldPosition="0">
        <references count="2">
          <reference field="8" count="1" selected="0">
            <x v="0"/>
          </reference>
          <reference field="9" count="1">
            <x v="51"/>
          </reference>
        </references>
      </pivotArea>
    </format>
    <format dxfId="97">
      <pivotArea dataOnly="0" labelOnly="1" outline="0" fieldPosition="0">
        <references count="2">
          <reference field="8" count="1" selected="0">
            <x v="0"/>
          </reference>
          <reference field="9" count="1">
            <x v="50"/>
          </reference>
        </references>
      </pivotArea>
    </format>
    <format dxfId="96">
      <pivotArea dataOnly="0" labelOnly="1" outline="0" fieldPosition="0">
        <references count="2">
          <reference field="8" count="1" selected="0">
            <x v="0"/>
          </reference>
          <reference field="9" count="1">
            <x v="48"/>
          </reference>
        </references>
      </pivotArea>
    </format>
    <format dxfId="95">
      <pivotArea dataOnly="0" labelOnly="1" outline="0" fieldPosition="0">
        <references count="2">
          <reference field="8" count="1" selected="0">
            <x v="0"/>
          </reference>
          <reference field="9" count="1">
            <x v="46"/>
          </reference>
        </references>
      </pivotArea>
    </format>
    <format dxfId="94">
      <pivotArea dataOnly="0" labelOnly="1" outline="0" fieldPosition="0">
        <references count="2">
          <reference field="8" count="1" selected="0">
            <x v="0"/>
          </reference>
          <reference field="9" count="2">
            <x v="42"/>
            <x v="43"/>
          </reference>
        </references>
      </pivotArea>
    </format>
    <format dxfId="93">
      <pivotArea dataOnly="0" labelOnly="1" outline="0" fieldPosition="0">
        <references count="2">
          <reference field="8" count="1" selected="0">
            <x v="0"/>
          </reference>
          <reference field="9" count="1">
            <x v="40"/>
          </reference>
        </references>
      </pivotArea>
    </format>
    <format dxfId="92">
      <pivotArea dataOnly="0" labelOnly="1" outline="0" fieldPosition="0">
        <references count="2">
          <reference field="8" count="1" selected="0">
            <x v="0"/>
          </reference>
          <reference field="9" count="1">
            <x v="39"/>
          </reference>
        </references>
      </pivotArea>
    </format>
    <format dxfId="91">
      <pivotArea dataOnly="0" labelOnly="1" outline="0" fieldPosition="0">
        <references count="2">
          <reference field="8" count="1" selected="0">
            <x v="0"/>
          </reference>
          <reference field="9" count="1">
            <x v="38"/>
          </reference>
        </references>
      </pivotArea>
    </format>
    <format dxfId="90">
      <pivotArea dataOnly="0" labelOnly="1" outline="0" fieldPosition="0">
        <references count="2">
          <reference field="8" count="1" selected="0">
            <x v="0"/>
          </reference>
          <reference field="9" count="1">
            <x v="36"/>
          </reference>
        </references>
      </pivotArea>
    </format>
    <format dxfId="89">
      <pivotArea dataOnly="0" labelOnly="1" outline="0" fieldPosition="0">
        <references count="2">
          <reference field="8" count="1" selected="0">
            <x v="0"/>
          </reference>
          <reference field="9" count="1">
            <x v="27"/>
          </reference>
        </references>
      </pivotArea>
    </format>
    <format dxfId="88">
      <pivotArea dataOnly="0" labelOnly="1" outline="0" fieldPosition="0">
        <references count="2">
          <reference field="8" count="1" selected="0">
            <x v="0"/>
          </reference>
          <reference field="9" count="1">
            <x v="31"/>
          </reference>
        </references>
      </pivotArea>
    </format>
    <format dxfId="87">
      <pivotArea dataOnly="0" labelOnly="1" outline="0" fieldPosition="0">
        <references count="2">
          <reference field="8" count="1" selected="0">
            <x v="0"/>
          </reference>
          <reference field="9" count="1">
            <x v="33"/>
          </reference>
        </references>
      </pivotArea>
    </format>
    <format dxfId="86">
      <pivotArea dataOnly="0" labelOnly="1" outline="0" fieldPosition="0">
        <references count="2">
          <reference field="8" count="1" selected="0">
            <x v="0"/>
          </reference>
          <reference field="9" count="2">
            <x v="34"/>
            <x v="35"/>
          </reference>
        </references>
      </pivotArea>
    </format>
    <format dxfId="85">
      <pivotArea dataOnly="0" labelOnly="1" outline="0" fieldPosition="0">
        <references count="2">
          <reference field="8" count="1" selected="0">
            <x v="0"/>
          </reference>
          <reference field="9" count="1">
            <x v="93"/>
          </reference>
        </references>
      </pivotArea>
    </format>
    <format dxfId="84">
      <pivotArea dataOnly="0" labelOnly="1" outline="0" fieldPosition="0">
        <references count="2">
          <reference field="8" count="1" selected="0">
            <x v="0"/>
          </reference>
          <reference field="9" count="1">
            <x v="8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tabSelected="1" topLeftCell="A37" workbookViewId="0">
      <selection activeCell="A39" sqref="A39"/>
    </sheetView>
  </sheetViews>
  <sheetFormatPr defaultRowHeight="12.75"/>
  <cols>
    <col min="1" max="1" width="42.140625" style="39" customWidth="1"/>
    <col min="2" max="2" width="18" style="39" customWidth="1"/>
    <col min="3" max="3" width="11.7109375" style="39" customWidth="1"/>
    <col min="4" max="4" width="12.28515625" style="39" bestFit="1" customWidth="1"/>
    <col min="5" max="5" width="13.7109375" style="39" bestFit="1" customWidth="1"/>
    <col min="6" max="6" width="14.7109375" style="39" bestFit="1" customWidth="1"/>
    <col min="7" max="7" width="9.7109375" style="39" bestFit="1" customWidth="1"/>
    <col min="8" max="8" width="22.28515625" style="39" bestFit="1" customWidth="1"/>
    <col min="9" max="9" width="16.5703125" style="39" customWidth="1"/>
    <col min="10" max="10" width="9.140625" style="39" customWidth="1"/>
    <col min="11" max="11" width="10.7109375" style="39" customWidth="1"/>
    <col min="12" max="12" width="22.5703125" style="39" customWidth="1"/>
    <col min="13" max="13" width="16.5703125" style="39" customWidth="1"/>
    <col min="14" max="14" width="13.7109375" style="39" customWidth="1"/>
    <col min="15" max="15" width="21.5703125" style="39" customWidth="1"/>
    <col min="16" max="19" width="16.5703125" style="39" customWidth="1"/>
    <col min="20" max="20" width="20" style="39" customWidth="1"/>
    <col min="21" max="21" width="15" style="39" customWidth="1"/>
    <col min="22" max="22" width="14" style="39" customWidth="1"/>
    <col min="23" max="23" width="15.42578125" style="39" customWidth="1"/>
    <col min="24" max="24" width="13.28515625" style="39" customWidth="1"/>
    <col min="25" max="25" width="13.7109375" style="39" customWidth="1"/>
    <col min="26" max="26" width="19.140625" style="39" customWidth="1"/>
    <col min="27" max="27" width="20.42578125" style="39" customWidth="1"/>
    <col min="28" max="28" width="20.140625" style="39" customWidth="1"/>
    <col min="29" max="29" width="20.28515625" style="39" customWidth="1"/>
    <col min="30" max="30" width="10.140625" style="39" bestFit="1" customWidth="1"/>
    <col min="31" max="31" width="20.5703125" style="39" customWidth="1"/>
    <col min="32" max="32" width="16.28515625" style="39" customWidth="1"/>
    <col min="33" max="33" width="25.140625" style="39" customWidth="1"/>
    <col min="34" max="34" width="18.5703125" style="39" customWidth="1"/>
    <col min="35" max="35" width="11" style="39" customWidth="1"/>
    <col min="36" max="36" width="9.7109375" style="39" customWidth="1"/>
    <col min="37" max="37" width="16.7109375" style="39" customWidth="1"/>
    <col min="38" max="38" width="10.7109375" style="39" customWidth="1"/>
    <col min="39" max="39" width="16.5703125" style="39" customWidth="1"/>
    <col min="40" max="40" width="10.140625" style="39" customWidth="1"/>
    <col min="41" max="41" width="17.5703125" style="39" customWidth="1"/>
    <col min="42" max="42" width="9.42578125" style="39" bestFit="1" customWidth="1"/>
    <col min="43" max="43" width="19.5703125" style="39" bestFit="1" customWidth="1"/>
    <col min="44" max="44" width="12.28515625" style="39" bestFit="1" customWidth="1"/>
    <col min="45" max="45" width="11.140625" style="39" bestFit="1" customWidth="1"/>
    <col min="46" max="46" width="20.42578125" style="39" bestFit="1" customWidth="1"/>
    <col min="47" max="47" width="4.5703125" style="39" customWidth="1"/>
    <col min="48" max="48" width="10.140625" style="39" bestFit="1" customWidth="1"/>
    <col min="49" max="49" width="9.140625" style="39"/>
    <col min="50" max="50" width="10.7109375" style="39" bestFit="1" customWidth="1"/>
    <col min="51" max="51" width="10.42578125" style="39" bestFit="1" customWidth="1"/>
    <col min="52" max="52" width="10.140625" style="39" bestFit="1" customWidth="1"/>
    <col min="53" max="53" width="9.140625" style="39"/>
    <col min="54" max="54" width="9.7109375" style="39" bestFit="1" customWidth="1"/>
    <col min="55" max="55" width="13.5703125" style="39" bestFit="1" customWidth="1"/>
    <col min="56" max="56" width="11" style="39" bestFit="1" customWidth="1"/>
    <col min="57" max="57" width="13.140625" style="39" bestFit="1" customWidth="1"/>
    <col min="58" max="58" width="10.140625" style="39" bestFit="1" customWidth="1"/>
    <col min="59" max="59" width="16.42578125" style="39" bestFit="1" customWidth="1"/>
    <col min="60" max="60" width="15.7109375" style="39" bestFit="1" customWidth="1"/>
    <col min="61" max="61" width="10.140625" style="39" bestFit="1" customWidth="1"/>
    <col min="62" max="62" width="9.140625" style="39"/>
    <col min="63" max="63" width="23" style="39" bestFit="1" customWidth="1"/>
    <col min="64" max="64" width="22.85546875" style="39" bestFit="1" customWidth="1"/>
    <col min="65" max="65" width="7.28515625" style="39" customWidth="1"/>
    <col min="66" max="66" width="9.140625" style="39"/>
    <col min="67" max="67" width="10.140625" style="39" bestFit="1" customWidth="1"/>
    <col min="68" max="68" width="23" style="39" bestFit="1" customWidth="1"/>
    <col min="69" max="69" width="14.7109375" style="39" bestFit="1" customWidth="1"/>
    <col min="70" max="16384" width="9.140625" style="39"/>
  </cols>
  <sheetData>
    <row r="1" spans="1:6">
      <c r="A1"/>
      <c r="B1"/>
    </row>
    <row r="3" spans="1:6">
      <c r="A3" s="38" t="s">
        <v>70</v>
      </c>
      <c r="B3" s="38" t="s">
        <v>122</v>
      </c>
      <c r="C3"/>
      <c r="D3"/>
      <c r="E3"/>
      <c r="F3"/>
    </row>
    <row r="4" spans="1:6">
      <c r="A4" s="38" t="s">
        <v>123</v>
      </c>
      <c r="B4" t="s">
        <v>41</v>
      </c>
      <c r="C4" t="s">
        <v>26</v>
      </c>
      <c r="D4" t="s">
        <v>90</v>
      </c>
      <c r="E4" t="s">
        <v>17</v>
      </c>
      <c r="F4" t="s">
        <v>71</v>
      </c>
    </row>
    <row r="5" spans="1:6">
      <c r="A5" s="32" t="s">
        <v>13</v>
      </c>
      <c r="B5" s="33">
        <v>917800</v>
      </c>
      <c r="C5" s="33">
        <v>1222000</v>
      </c>
      <c r="D5" s="33">
        <v>3290150</v>
      </c>
      <c r="E5" s="33">
        <v>1099000</v>
      </c>
      <c r="F5" s="33">
        <v>6528950</v>
      </c>
    </row>
    <row r="6" spans="1:6">
      <c r="A6" s="34" t="s">
        <v>67</v>
      </c>
      <c r="B6" s="35"/>
      <c r="C6" s="35">
        <v>0</v>
      </c>
      <c r="D6" s="35"/>
      <c r="E6" s="35"/>
      <c r="F6" s="35">
        <v>0</v>
      </c>
    </row>
    <row r="7" spans="1:6">
      <c r="A7" s="34" t="s">
        <v>49</v>
      </c>
      <c r="B7" s="35"/>
      <c r="C7" s="35"/>
      <c r="D7" s="35"/>
      <c r="E7" s="35">
        <v>0</v>
      </c>
      <c r="F7" s="35">
        <v>0</v>
      </c>
    </row>
    <row r="8" spans="1:6">
      <c r="A8" s="34" t="s">
        <v>66</v>
      </c>
      <c r="B8" s="35"/>
      <c r="C8" s="35">
        <v>0</v>
      </c>
      <c r="D8" s="35"/>
      <c r="E8" s="35"/>
      <c r="F8" s="35">
        <v>0</v>
      </c>
    </row>
    <row r="9" spans="1:6">
      <c r="A9" s="34" t="s">
        <v>39</v>
      </c>
      <c r="B9" s="35"/>
      <c r="C9" s="35"/>
      <c r="D9" s="35">
        <v>0</v>
      </c>
      <c r="E9" s="35"/>
      <c r="F9" s="35">
        <v>0</v>
      </c>
    </row>
    <row r="10" spans="1:6">
      <c r="A10" s="34" t="s">
        <v>22</v>
      </c>
      <c r="B10" s="35"/>
      <c r="C10" s="35"/>
      <c r="D10" s="35">
        <v>1000</v>
      </c>
      <c r="E10" s="35"/>
      <c r="F10" s="35">
        <v>1000</v>
      </c>
    </row>
    <row r="11" spans="1:6">
      <c r="A11" s="34" t="s">
        <v>43</v>
      </c>
      <c r="B11" s="35"/>
      <c r="C11" s="35">
        <v>2000</v>
      </c>
      <c r="D11" s="35"/>
      <c r="E11" s="35"/>
      <c r="F11" s="35">
        <v>2000</v>
      </c>
    </row>
    <row r="12" spans="1:6">
      <c r="A12" s="34" t="s">
        <v>44</v>
      </c>
      <c r="B12" s="35"/>
      <c r="C12" s="35"/>
      <c r="D12" s="35">
        <v>3000</v>
      </c>
      <c r="E12" s="35"/>
      <c r="F12" s="35">
        <v>3000</v>
      </c>
    </row>
    <row r="13" spans="1:6">
      <c r="A13" s="34" t="s">
        <v>62</v>
      </c>
      <c r="B13" s="35"/>
      <c r="C13" s="35">
        <v>4000</v>
      </c>
      <c r="D13" s="35"/>
      <c r="E13" s="35"/>
      <c r="F13" s="35">
        <v>4000</v>
      </c>
    </row>
    <row r="14" spans="1:6">
      <c r="A14" s="34" t="s">
        <v>61</v>
      </c>
      <c r="B14" s="35"/>
      <c r="C14" s="35">
        <v>4000</v>
      </c>
      <c r="D14" s="35"/>
      <c r="E14" s="35"/>
      <c r="F14" s="35">
        <v>4000</v>
      </c>
    </row>
    <row r="15" spans="1:6">
      <c r="A15" s="34" t="s">
        <v>60</v>
      </c>
      <c r="B15" s="35"/>
      <c r="C15" s="35">
        <v>4000</v>
      </c>
      <c r="D15" s="35"/>
      <c r="E15" s="35"/>
      <c r="F15" s="35">
        <v>4000</v>
      </c>
    </row>
    <row r="16" spans="1:6">
      <c r="A16" s="34" t="s">
        <v>68</v>
      </c>
      <c r="B16" s="35"/>
      <c r="C16" s="35"/>
      <c r="D16" s="35"/>
      <c r="E16" s="35">
        <v>5000</v>
      </c>
      <c r="F16" s="35">
        <v>5000</v>
      </c>
    </row>
    <row r="17" spans="1:6">
      <c r="A17" s="34" t="s">
        <v>112</v>
      </c>
      <c r="B17" s="35">
        <v>5000</v>
      </c>
      <c r="C17" s="35"/>
      <c r="D17" s="35"/>
      <c r="E17" s="35"/>
      <c r="F17" s="35">
        <v>5000</v>
      </c>
    </row>
    <row r="18" spans="1:6">
      <c r="A18" s="34" t="s">
        <v>54</v>
      </c>
      <c r="B18" s="35">
        <v>5000</v>
      </c>
      <c r="C18" s="35"/>
      <c r="D18" s="35"/>
      <c r="E18" s="35"/>
      <c r="F18" s="35">
        <v>5000</v>
      </c>
    </row>
    <row r="19" spans="1:6">
      <c r="A19" s="34" t="s">
        <v>63</v>
      </c>
      <c r="B19" s="35"/>
      <c r="C19" s="35">
        <v>5000</v>
      </c>
      <c r="D19" s="35"/>
      <c r="E19" s="35"/>
      <c r="F19" s="35">
        <v>5000</v>
      </c>
    </row>
    <row r="20" spans="1:6">
      <c r="A20" s="34" t="s">
        <v>58</v>
      </c>
      <c r="B20" s="35"/>
      <c r="C20" s="35">
        <v>5000</v>
      </c>
      <c r="D20" s="35"/>
      <c r="E20" s="35"/>
      <c r="F20" s="35">
        <v>5000</v>
      </c>
    </row>
    <row r="21" spans="1:6">
      <c r="A21" s="34" t="s">
        <v>56</v>
      </c>
      <c r="B21" s="35"/>
      <c r="C21" s="35">
        <v>5000</v>
      </c>
      <c r="D21" s="35"/>
      <c r="E21" s="35"/>
      <c r="F21" s="35">
        <v>5000</v>
      </c>
    </row>
    <row r="22" spans="1:6">
      <c r="A22" s="34" t="s">
        <v>59</v>
      </c>
      <c r="B22" s="35"/>
      <c r="C22" s="35">
        <v>5000</v>
      </c>
      <c r="D22" s="35"/>
      <c r="E22" s="35"/>
      <c r="F22" s="35">
        <v>5000</v>
      </c>
    </row>
    <row r="23" spans="1:6">
      <c r="A23" s="34" t="s">
        <v>52</v>
      </c>
      <c r="B23" s="35">
        <v>5000</v>
      </c>
      <c r="C23" s="35"/>
      <c r="D23" s="35"/>
      <c r="E23" s="35"/>
      <c r="F23" s="35">
        <v>5000</v>
      </c>
    </row>
    <row r="24" spans="1:6">
      <c r="A24" s="34" t="s">
        <v>64</v>
      </c>
      <c r="B24" s="35"/>
      <c r="C24" s="35">
        <v>5000</v>
      </c>
      <c r="D24" s="35"/>
      <c r="E24" s="35"/>
      <c r="F24" s="35">
        <v>5000</v>
      </c>
    </row>
    <row r="25" spans="1:6">
      <c r="A25" s="34" t="s">
        <v>84</v>
      </c>
      <c r="B25" s="35">
        <v>8000</v>
      </c>
      <c r="C25" s="35"/>
      <c r="D25" s="35"/>
      <c r="E25" s="35"/>
      <c r="F25" s="35">
        <v>8000</v>
      </c>
    </row>
    <row r="26" spans="1:6">
      <c r="A26" s="34" t="s">
        <v>107</v>
      </c>
      <c r="B26" s="35">
        <v>10000</v>
      </c>
      <c r="C26" s="35"/>
      <c r="D26" s="35"/>
      <c r="E26" s="35"/>
      <c r="F26" s="35">
        <v>10000</v>
      </c>
    </row>
    <row r="27" spans="1:6">
      <c r="A27" s="34" t="s">
        <v>53</v>
      </c>
      <c r="B27" s="35">
        <v>15000</v>
      </c>
      <c r="C27" s="35"/>
      <c r="D27" s="35"/>
      <c r="E27" s="35"/>
      <c r="F27" s="35">
        <v>15000</v>
      </c>
    </row>
    <row r="28" spans="1:6">
      <c r="A28" s="34" t="s">
        <v>113</v>
      </c>
      <c r="B28" s="35"/>
      <c r="C28" s="35"/>
      <c r="D28" s="35"/>
      <c r="E28" s="35">
        <v>15000</v>
      </c>
      <c r="F28" s="35">
        <v>15000</v>
      </c>
    </row>
    <row r="29" spans="1:6">
      <c r="A29" s="34" t="s">
        <v>83</v>
      </c>
      <c r="B29" s="35">
        <v>15000</v>
      </c>
      <c r="C29" s="35"/>
      <c r="D29" s="35"/>
      <c r="E29" s="35"/>
      <c r="F29" s="35">
        <v>15000</v>
      </c>
    </row>
    <row r="30" spans="1:6">
      <c r="A30" s="34" t="s">
        <v>104</v>
      </c>
      <c r="B30" s="35"/>
      <c r="C30" s="35">
        <v>15000</v>
      </c>
      <c r="D30" s="35"/>
      <c r="E30" s="35"/>
      <c r="F30" s="35">
        <v>15000</v>
      </c>
    </row>
    <row r="31" spans="1:6">
      <c r="A31" s="34" t="s">
        <v>85</v>
      </c>
      <c r="B31" s="35">
        <v>20000</v>
      </c>
      <c r="C31" s="35"/>
      <c r="D31" s="35"/>
      <c r="E31" s="35"/>
      <c r="F31" s="35">
        <v>20000</v>
      </c>
    </row>
    <row r="32" spans="1:6">
      <c r="A32" s="34" t="s">
        <v>57</v>
      </c>
      <c r="B32" s="35"/>
      <c r="C32" s="35">
        <v>20000</v>
      </c>
      <c r="D32" s="35"/>
      <c r="E32" s="35"/>
      <c r="F32" s="35">
        <v>20000</v>
      </c>
    </row>
    <row r="33" spans="1:6">
      <c r="A33" s="34" t="s">
        <v>38</v>
      </c>
      <c r="B33" s="35"/>
      <c r="C33" s="35"/>
      <c r="D33" s="35">
        <v>20000</v>
      </c>
      <c r="E33" s="35"/>
      <c r="F33" s="35">
        <v>20000</v>
      </c>
    </row>
    <row r="34" spans="1:6">
      <c r="A34" s="34" t="s">
        <v>77</v>
      </c>
      <c r="B34" s="35"/>
      <c r="C34" s="35"/>
      <c r="D34" s="35">
        <v>20000</v>
      </c>
      <c r="E34" s="35"/>
      <c r="F34" s="35">
        <v>20000</v>
      </c>
    </row>
    <row r="35" spans="1:6">
      <c r="A35" s="34" t="s">
        <v>110</v>
      </c>
      <c r="B35" s="35"/>
      <c r="C35" s="35">
        <v>20000</v>
      </c>
      <c r="D35" s="35"/>
      <c r="E35" s="35"/>
      <c r="F35" s="35">
        <v>20000</v>
      </c>
    </row>
    <row r="36" spans="1:6">
      <c r="A36" s="34" t="s">
        <v>45</v>
      </c>
      <c r="B36" s="35"/>
      <c r="C36" s="35"/>
      <c r="D36" s="35"/>
      <c r="E36" s="35">
        <v>20000</v>
      </c>
      <c r="F36" s="35">
        <v>20000</v>
      </c>
    </row>
    <row r="37" spans="1:6">
      <c r="A37" s="34" t="s">
        <v>51</v>
      </c>
      <c r="B37" s="35"/>
      <c r="C37" s="35"/>
      <c r="D37" s="35"/>
      <c r="E37" s="35">
        <v>20000</v>
      </c>
      <c r="F37" s="35">
        <v>20000</v>
      </c>
    </row>
    <row r="38" spans="1:6">
      <c r="A38" s="34" t="s">
        <v>42</v>
      </c>
      <c r="B38" s="35"/>
      <c r="C38" s="35"/>
      <c r="D38" s="35">
        <v>24000</v>
      </c>
      <c r="E38" s="35"/>
      <c r="F38" s="35">
        <v>24000</v>
      </c>
    </row>
    <row r="39" spans="1:6">
      <c r="A39" s="34" t="s">
        <v>124</v>
      </c>
      <c r="B39" s="35">
        <v>25000</v>
      </c>
      <c r="C39" s="35"/>
      <c r="D39" s="35"/>
      <c r="E39" s="35"/>
      <c r="F39" s="35">
        <v>25000</v>
      </c>
    </row>
    <row r="40" spans="1:6">
      <c r="A40" s="34" t="s">
        <v>76</v>
      </c>
      <c r="B40" s="35"/>
      <c r="C40" s="35"/>
      <c r="D40" s="35">
        <v>25000</v>
      </c>
      <c r="E40" s="35"/>
      <c r="F40" s="35">
        <v>25000</v>
      </c>
    </row>
    <row r="41" spans="1:6">
      <c r="A41" s="34" t="s">
        <v>102</v>
      </c>
      <c r="B41" s="35"/>
      <c r="C41" s="35"/>
      <c r="D41" s="35">
        <v>38000</v>
      </c>
      <c r="E41" s="35"/>
      <c r="F41" s="35">
        <v>38000</v>
      </c>
    </row>
    <row r="42" spans="1:6">
      <c r="A42" s="34" t="s">
        <v>101</v>
      </c>
      <c r="B42" s="35"/>
      <c r="C42" s="35"/>
      <c r="D42" s="35">
        <v>36000</v>
      </c>
      <c r="E42" s="35">
        <v>4000</v>
      </c>
      <c r="F42" s="35">
        <v>40000</v>
      </c>
    </row>
    <row r="43" spans="1:6">
      <c r="A43" s="34" t="s">
        <v>50</v>
      </c>
      <c r="B43" s="35"/>
      <c r="C43" s="35"/>
      <c r="D43" s="35"/>
      <c r="E43" s="35">
        <v>40000</v>
      </c>
      <c r="F43" s="35">
        <v>40000</v>
      </c>
    </row>
    <row r="44" spans="1:6">
      <c r="A44" s="34" t="s">
        <v>48</v>
      </c>
      <c r="B44" s="35"/>
      <c r="C44" s="35"/>
      <c r="D44" s="35"/>
      <c r="E44" s="35">
        <v>45000</v>
      </c>
      <c r="F44" s="35">
        <v>45000</v>
      </c>
    </row>
    <row r="45" spans="1:6">
      <c r="A45" s="34" t="s">
        <v>95</v>
      </c>
      <c r="B45" s="35"/>
      <c r="C45" s="35"/>
      <c r="D45" s="35">
        <v>56000</v>
      </c>
      <c r="E45" s="35"/>
      <c r="F45" s="35">
        <v>56000</v>
      </c>
    </row>
    <row r="46" spans="1:6">
      <c r="A46" s="34" t="s">
        <v>92</v>
      </c>
      <c r="B46" s="35"/>
      <c r="C46" s="35"/>
      <c r="D46" s="35">
        <v>60000</v>
      </c>
      <c r="E46" s="35"/>
      <c r="F46" s="35">
        <v>60000</v>
      </c>
    </row>
    <row r="47" spans="1:6">
      <c r="A47" s="34" t="s">
        <v>37</v>
      </c>
      <c r="B47" s="35"/>
      <c r="C47" s="35"/>
      <c r="D47" s="35">
        <v>60000</v>
      </c>
      <c r="E47" s="35"/>
      <c r="F47" s="35">
        <v>60000</v>
      </c>
    </row>
    <row r="48" spans="1:6">
      <c r="A48" s="34" t="s">
        <v>55</v>
      </c>
      <c r="B48" s="35">
        <v>60000</v>
      </c>
      <c r="C48" s="35"/>
      <c r="D48" s="35"/>
      <c r="E48" s="35"/>
      <c r="F48" s="35">
        <v>60000</v>
      </c>
    </row>
    <row r="49" spans="1:6">
      <c r="A49" s="34" t="s">
        <v>21</v>
      </c>
      <c r="B49" s="35"/>
      <c r="C49" s="35"/>
      <c r="D49" s="35">
        <v>70000</v>
      </c>
      <c r="E49" s="35"/>
      <c r="F49" s="35">
        <v>70000</v>
      </c>
    </row>
    <row r="50" spans="1:6">
      <c r="A50" s="34" t="s">
        <v>103</v>
      </c>
      <c r="B50" s="35">
        <v>70000</v>
      </c>
      <c r="C50" s="35"/>
      <c r="D50" s="35"/>
      <c r="E50" s="35"/>
      <c r="F50" s="35">
        <v>70000</v>
      </c>
    </row>
    <row r="51" spans="1:6">
      <c r="A51" s="34" t="s">
        <v>86</v>
      </c>
      <c r="B51" s="35"/>
      <c r="C51" s="35"/>
      <c r="D51" s="35">
        <v>88000</v>
      </c>
      <c r="E51" s="35"/>
      <c r="F51" s="35">
        <v>88000</v>
      </c>
    </row>
    <row r="52" spans="1:6">
      <c r="A52" s="34" t="s">
        <v>47</v>
      </c>
      <c r="B52" s="35"/>
      <c r="C52" s="35"/>
      <c r="D52" s="35"/>
      <c r="E52" s="35">
        <v>90000</v>
      </c>
      <c r="F52" s="35">
        <v>90000</v>
      </c>
    </row>
    <row r="53" spans="1:6">
      <c r="A53" s="34" t="s">
        <v>46</v>
      </c>
      <c r="B53" s="35"/>
      <c r="C53" s="35"/>
      <c r="D53" s="35"/>
      <c r="E53" s="35">
        <v>90000</v>
      </c>
      <c r="F53" s="35">
        <v>90000</v>
      </c>
    </row>
    <row r="54" spans="1:6">
      <c r="A54" s="34" t="s">
        <v>111</v>
      </c>
      <c r="B54" s="35"/>
      <c r="C54" s="35">
        <v>100000</v>
      </c>
      <c r="D54" s="35"/>
      <c r="E54" s="35"/>
      <c r="F54" s="35">
        <v>100000</v>
      </c>
    </row>
    <row r="55" spans="1:6">
      <c r="A55" s="34" t="s">
        <v>100</v>
      </c>
      <c r="B55" s="35">
        <v>35000</v>
      </c>
      <c r="C55" s="35">
        <v>24000</v>
      </c>
      <c r="D55" s="35">
        <v>45000</v>
      </c>
      <c r="E55" s="35"/>
      <c r="F55" s="35">
        <v>104000</v>
      </c>
    </row>
    <row r="56" spans="1:6">
      <c r="A56" s="34" t="s">
        <v>108</v>
      </c>
      <c r="B56" s="35"/>
      <c r="C56" s="35">
        <v>110000</v>
      </c>
      <c r="D56" s="35"/>
      <c r="E56" s="35"/>
      <c r="F56" s="35">
        <v>110000</v>
      </c>
    </row>
    <row r="57" spans="1:6">
      <c r="A57" s="34" t="s">
        <v>105</v>
      </c>
      <c r="B57" s="35"/>
      <c r="C57" s="35"/>
      <c r="D57" s="35">
        <v>115000</v>
      </c>
      <c r="E57" s="35"/>
      <c r="F57" s="35">
        <v>115000</v>
      </c>
    </row>
    <row r="58" spans="1:6">
      <c r="A58" s="34" t="s">
        <v>109</v>
      </c>
      <c r="B58" s="35"/>
      <c r="C58" s="35">
        <v>130000</v>
      </c>
      <c r="D58" s="35"/>
      <c r="E58" s="35"/>
      <c r="F58" s="35">
        <v>130000</v>
      </c>
    </row>
    <row r="59" spans="1:6">
      <c r="A59" s="34" t="s">
        <v>88</v>
      </c>
      <c r="B59" s="35"/>
      <c r="C59" s="35"/>
      <c r="D59" s="35"/>
      <c r="E59" s="35">
        <v>200000</v>
      </c>
      <c r="F59" s="35">
        <v>200000</v>
      </c>
    </row>
    <row r="60" spans="1:6">
      <c r="A60" s="34" t="s">
        <v>106</v>
      </c>
      <c r="B60" s="35"/>
      <c r="C60" s="35"/>
      <c r="D60" s="35">
        <v>220000</v>
      </c>
      <c r="E60" s="35"/>
      <c r="F60" s="35">
        <v>220000</v>
      </c>
    </row>
    <row r="61" spans="1:6">
      <c r="A61" s="34" t="s">
        <v>87</v>
      </c>
      <c r="B61" s="35"/>
      <c r="C61" s="35"/>
      <c r="D61" s="35"/>
      <c r="E61" s="35">
        <v>230000</v>
      </c>
      <c r="F61" s="35">
        <v>230000</v>
      </c>
    </row>
    <row r="62" spans="1:6">
      <c r="A62" s="34" t="s">
        <v>69</v>
      </c>
      <c r="B62" s="35"/>
      <c r="C62" s="35">
        <v>240000</v>
      </c>
      <c r="D62" s="35"/>
      <c r="E62" s="35"/>
      <c r="F62" s="35">
        <v>240000</v>
      </c>
    </row>
    <row r="63" spans="1:6">
      <c r="A63" s="34" t="s">
        <v>114</v>
      </c>
      <c r="B63" s="35"/>
      <c r="C63" s="35"/>
      <c r="D63" s="35">
        <v>302950</v>
      </c>
      <c r="E63" s="35"/>
      <c r="F63" s="35">
        <v>302950</v>
      </c>
    </row>
    <row r="64" spans="1:6">
      <c r="A64" s="34" t="s">
        <v>19</v>
      </c>
      <c r="B64" s="35"/>
      <c r="C64" s="35"/>
      <c r="D64" s="35"/>
      <c r="E64" s="35">
        <v>320000</v>
      </c>
      <c r="F64" s="35">
        <v>320000</v>
      </c>
    </row>
    <row r="65" spans="1:6">
      <c r="A65" s="34" t="s">
        <v>27</v>
      </c>
      <c r="B65" s="35"/>
      <c r="C65" s="35">
        <v>460000</v>
      </c>
      <c r="D65" s="35"/>
      <c r="E65" s="35">
        <v>20000</v>
      </c>
      <c r="F65" s="35">
        <v>480000</v>
      </c>
    </row>
    <row r="66" spans="1:6">
      <c r="A66" s="34" t="s">
        <v>82</v>
      </c>
      <c r="B66" s="35">
        <v>560000</v>
      </c>
      <c r="C66" s="35"/>
      <c r="D66" s="35"/>
      <c r="E66" s="35"/>
      <c r="F66" s="35">
        <v>560000</v>
      </c>
    </row>
    <row r="67" spans="1:6">
      <c r="A67" s="34" t="s">
        <v>16</v>
      </c>
      <c r="B67" s="35">
        <v>84800</v>
      </c>
      <c r="C67" s="35">
        <v>64000</v>
      </c>
      <c r="D67" s="35">
        <v>469200</v>
      </c>
      <c r="E67" s="35"/>
      <c r="F67" s="35">
        <v>618000</v>
      </c>
    </row>
    <row r="68" spans="1:6">
      <c r="A68" s="34" t="s">
        <v>36</v>
      </c>
      <c r="B68" s="35"/>
      <c r="C68" s="35"/>
      <c r="D68" s="35">
        <v>792000</v>
      </c>
      <c r="E68" s="35"/>
      <c r="F68" s="35">
        <v>792000</v>
      </c>
    </row>
    <row r="69" spans="1:6">
      <c r="A69" s="40" t="s">
        <v>14</v>
      </c>
      <c r="B69" s="41"/>
      <c r="C69" s="41"/>
      <c r="D69" s="41">
        <v>845000</v>
      </c>
      <c r="E69" s="41"/>
      <c r="F69" s="41">
        <v>845000</v>
      </c>
    </row>
    <row r="70" spans="1:6">
      <c r="A70" s="36" t="s">
        <v>25</v>
      </c>
      <c r="B70" s="37">
        <v>-160000</v>
      </c>
      <c r="C70" s="37">
        <v>-790000</v>
      </c>
      <c r="D70" s="37">
        <v>-4880000</v>
      </c>
      <c r="E70" s="37">
        <v>-700000</v>
      </c>
      <c r="F70" s="37">
        <v>-6530000</v>
      </c>
    </row>
    <row r="71" spans="1:6">
      <c r="A71" s="42" t="s">
        <v>29</v>
      </c>
      <c r="B71" s="48"/>
      <c r="C71" s="48"/>
      <c r="D71" s="48">
        <v>-2500000</v>
      </c>
      <c r="E71" s="48"/>
      <c r="F71" s="43">
        <v>-2500000</v>
      </c>
    </row>
    <row r="72" spans="1:6">
      <c r="A72" s="34" t="s">
        <v>31</v>
      </c>
      <c r="B72" s="35"/>
      <c r="C72" s="35"/>
      <c r="D72" s="35">
        <v>-1930000</v>
      </c>
      <c r="E72" s="35"/>
      <c r="F72" s="44">
        <v>-1930000</v>
      </c>
    </row>
    <row r="73" spans="1:6">
      <c r="A73" s="34" t="s">
        <v>33</v>
      </c>
      <c r="B73" s="35"/>
      <c r="C73" s="35">
        <v>-500000</v>
      </c>
      <c r="D73" s="35"/>
      <c r="E73" s="35">
        <v>-700000</v>
      </c>
      <c r="F73" s="44">
        <v>-1200000</v>
      </c>
    </row>
    <row r="74" spans="1:6">
      <c r="A74" s="34" t="s">
        <v>96</v>
      </c>
      <c r="B74" s="35"/>
      <c r="C74" s="35"/>
      <c r="D74" s="35">
        <v>-260000</v>
      </c>
      <c r="E74" s="35"/>
      <c r="F74" s="44">
        <v>-260000</v>
      </c>
    </row>
    <row r="75" spans="1:6">
      <c r="A75" s="34" t="s">
        <v>23</v>
      </c>
      <c r="B75" s="35">
        <v>-160000</v>
      </c>
      <c r="C75" s="35">
        <v>-40000</v>
      </c>
      <c r="D75" s="35"/>
      <c r="E75" s="35"/>
      <c r="F75" s="44">
        <v>-200000</v>
      </c>
    </row>
    <row r="76" spans="1:6">
      <c r="A76" s="34" t="s">
        <v>27</v>
      </c>
      <c r="B76" s="35"/>
      <c r="C76" s="35">
        <v>-200000</v>
      </c>
      <c r="D76" s="35"/>
      <c r="E76" s="35"/>
      <c r="F76" s="44">
        <v>-200000</v>
      </c>
    </row>
    <row r="77" spans="1:6">
      <c r="A77" s="34" t="s">
        <v>97</v>
      </c>
      <c r="B77" s="35"/>
      <c r="C77" s="35"/>
      <c r="D77" s="35">
        <v>-60000</v>
      </c>
      <c r="E77" s="35"/>
      <c r="F77" s="44">
        <v>-60000</v>
      </c>
    </row>
    <row r="78" spans="1:6">
      <c r="A78" s="34" t="s">
        <v>94</v>
      </c>
      <c r="B78" s="35"/>
      <c r="C78" s="35">
        <v>-50000</v>
      </c>
      <c r="D78" s="35"/>
      <c r="E78" s="35"/>
      <c r="F78" s="44">
        <v>-50000</v>
      </c>
    </row>
    <row r="79" spans="1:6">
      <c r="A79" s="34" t="s">
        <v>93</v>
      </c>
      <c r="B79" s="35"/>
      <c r="C79" s="35"/>
      <c r="D79" s="35">
        <v>-50000</v>
      </c>
      <c r="E79" s="35"/>
      <c r="F79" s="44">
        <v>-50000</v>
      </c>
    </row>
    <row r="80" spans="1:6">
      <c r="A80" s="34" t="s">
        <v>98</v>
      </c>
      <c r="B80" s="35"/>
      <c r="C80" s="35"/>
      <c r="D80" s="35">
        <v>-40000</v>
      </c>
      <c r="E80" s="35"/>
      <c r="F80" s="44">
        <v>-40000</v>
      </c>
    </row>
    <row r="81" spans="1:6">
      <c r="A81" s="40" t="s">
        <v>99</v>
      </c>
      <c r="B81" s="41"/>
      <c r="C81" s="41"/>
      <c r="D81" s="41">
        <v>-40000</v>
      </c>
      <c r="E81" s="41"/>
      <c r="F81" s="45">
        <v>-40000</v>
      </c>
    </row>
    <row r="82" spans="1:6">
      <c r="A82" s="47" t="s">
        <v>71</v>
      </c>
      <c r="B82" s="46">
        <v>757800</v>
      </c>
      <c r="C82" s="46">
        <v>432000</v>
      </c>
      <c r="D82" s="46">
        <v>-1589850</v>
      </c>
      <c r="E82" s="46">
        <v>399000</v>
      </c>
      <c r="F82" s="46">
        <v>-1050</v>
      </c>
    </row>
    <row r="83" spans="1:6">
      <c r="A83"/>
      <c r="B83"/>
      <c r="C83"/>
      <c r="D83"/>
      <c r="E83"/>
      <c r="F83"/>
    </row>
    <row r="84" spans="1:6">
      <c r="A84"/>
      <c r="B84"/>
      <c r="C84"/>
      <c r="D84"/>
      <c r="E84"/>
      <c r="F84"/>
    </row>
    <row r="85" spans="1:6">
      <c r="A85"/>
      <c r="B85"/>
      <c r="C85"/>
      <c r="D85"/>
      <c r="E85"/>
      <c r="F85"/>
    </row>
    <row r="86" spans="1:6">
      <c r="A86"/>
      <c r="B86"/>
      <c r="C86"/>
      <c r="D86"/>
      <c r="E86"/>
      <c r="F86"/>
    </row>
    <row r="87" spans="1:6">
      <c r="A87"/>
      <c r="B87"/>
      <c r="C87"/>
      <c r="D87"/>
      <c r="E87"/>
      <c r="F87"/>
    </row>
    <row r="88" spans="1:6">
      <c r="A88"/>
      <c r="B88"/>
      <c r="C88"/>
      <c r="D88"/>
      <c r="E88"/>
      <c r="F88"/>
    </row>
    <row r="89" spans="1:6">
      <c r="A89"/>
      <c r="B89"/>
      <c r="C89"/>
      <c r="D89"/>
      <c r="E89"/>
      <c r="F89"/>
    </row>
    <row r="90" spans="1:6">
      <c r="A90"/>
      <c r="B90"/>
      <c r="C90"/>
      <c r="D90"/>
      <c r="E90"/>
      <c r="F90"/>
    </row>
    <row r="91" spans="1:6">
      <c r="A91"/>
      <c r="B91"/>
      <c r="C91"/>
      <c r="D91"/>
      <c r="E91"/>
      <c r="F91"/>
    </row>
    <row r="92" spans="1:6">
      <c r="A92"/>
      <c r="B92"/>
      <c r="C92"/>
      <c r="D92"/>
      <c r="E92"/>
      <c r="F92"/>
    </row>
    <row r="93" spans="1:6">
      <c r="A93"/>
      <c r="B93"/>
      <c r="C93"/>
      <c r="D93"/>
      <c r="E93"/>
      <c r="F93"/>
    </row>
    <row r="94" spans="1:6">
      <c r="A94"/>
      <c r="B94"/>
      <c r="C94"/>
      <c r="D94"/>
      <c r="E94"/>
      <c r="F94"/>
    </row>
    <row r="95" spans="1:6">
      <c r="A95"/>
      <c r="B95"/>
      <c r="C95"/>
      <c r="D95"/>
      <c r="E95"/>
      <c r="F95"/>
    </row>
    <row r="96" spans="1:6">
      <c r="A96"/>
      <c r="B96"/>
      <c r="C96"/>
      <c r="D96"/>
      <c r="E96"/>
      <c r="F96"/>
    </row>
    <row r="97" spans="1:6">
      <c r="A97"/>
      <c r="B97"/>
      <c r="C97"/>
      <c r="D97"/>
      <c r="E97"/>
      <c r="F97"/>
    </row>
    <row r="98" spans="1:6">
      <c r="A98"/>
      <c r="B98"/>
      <c r="C98"/>
      <c r="D98"/>
      <c r="E98"/>
      <c r="F98"/>
    </row>
    <row r="99" spans="1:6">
      <c r="A99"/>
      <c r="B99"/>
      <c r="C99"/>
      <c r="D99"/>
      <c r="E99"/>
      <c r="F99"/>
    </row>
    <row r="100" spans="1:6">
      <c r="A100"/>
      <c r="B100"/>
      <c r="C100"/>
      <c r="D100"/>
      <c r="E100"/>
      <c r="F100"/>
    </row>
    <row r="101" spans="1:6">
      <c r="A101"/>
      <c r="B101"/>
      <c r="C101"/>
      <c r="D101"/>
      <c r="E101"/>
      <c r="F101"/>
    </row>
    <row r="102" spans="1:6">
      <c r="A102"/>
      <c r="B102"/>
      <c r="C102"/>
      <c r="D102"/>
      <c r="E102"/>
      <c r="F102"/>
    </row>
    <row r="103" spans="1:6">
      <c r="A103"/>
      <c r="B103"/>
      <c r="C103"/>
      <c r="D103"/>
      <c r="E103"/>
      <c r="F103"/>
    </row>
    <row r="104" spans="1:6">
      <c r="A104"/>
      <c r="B104"/>
      <c r="C104"/>
      <c r="D104"/>
      <c r="E104"/>
      <c r="F104"/>
    </row>
    <row r="105" spans="1:6">
      <c r="A105"/>
      <c r="B105"/>
      <c r="C105"/>
      <c r="D105"/>
      <c r="E105"/>
      <c r="F105"/>
    </row>
    <row r="106" spans="1:6">
      <c r="A106"/>
      <c r="B106"/>
      <c r="C106"/>
      <c r="D106"/>
      <c r="E106"/>
      <c r="F106"/>
    </row>
    <row r="107" spans="1:6">
      <c r="A107"/>
      <c r="B107"/>
      <c r="C107"/>
      <c r="D107"/>
      <c r="E107"/>
      <c r="F107"/>
    </row>
    <row r="108" spans="1:6">
      <c r="A108"/>
      <c r="B108"/>
      <c r="C108"/>
      <c r="D108"/>
      <c r="E108"/>
      <c r="F108"/>
    </row>
    <row r="109" spans="1:6">
      <c r="A109"/>
      <c r="B109"/>
      <c r="C109"/>
      <c r="D109"/>
      <c r="E109"/>
      <c r="F109"/>
    </row>
    <row r="110" spans="1:6">
      <c r="A110"/>
      <c r="B110"/>
      <c r="C110"/>
      <c r="D110"/>
      <c r="E110"/>
      <c r="F110"/>
    </row>
    <row r="111" spans="1:6">
      <c r="A111"/>
      <c r="B111"/>
      <c r="C111"/>
      <c r="D111"/>
      <c r="E111"/>
      <c r="F111"/>
    </row>
    <row r="112" spans="1:6">
      <c r="A112"/>
      <c r="B112"/>
      <c r="C112"/>
      <c r="D112"/>
      <c r="E112"/>
      <c r="F112"/>
    </row>
    <row r="113" spans="1:6">
      <c r="A113"/>
      <c r="B113"/>
      <c r="C113"/>
      <c r="D113"/>
      <c r="E113"/>
      <c r="F113"/>
    </row>
    <row r="114" spans="1:6">
      <c r="A114"/>
      <c r="B114"/>
      <c r="C114"/>
      <c r="D114"/>
      <c r="E114"/>
      <c r="F114"/>
    </row>
    <row r="115" spans="1:6">
      <c r="A115"/>
      <c r="B115"/>
      <c r="C115"/>
      <c r="D115"/>
      <c r="E115"/>
      <c r="F115"/>
    </row>
    <row r="116" spans="1:6">
      <c r="A116"/>
      <c r="B116"/>
      <c r="C116"/>
      <c r="D116"/>
      <c r="E116"/>
      <c r="F116"/>
    </row>
    <row r="117" spans="1:6">
      <c r="A117"/>
      <c r="B117"/>
      <c r="C117"/>
      <c r="D117"/>
      <c r="E117"/>
      <c r="F117"/>
    </row>
    <row r="118" spans="1:6">
      <c r="A118"/>
      <c r="B118"/>
      <c r="C118"/>
      <c r="D118"/>
      <c r="E118"/>
      <c r="F118"/>
    </row>
    <row r="119" spans="1:6">
      <c r="A119"/>
      <c r="B119"/>
      <c r="C119"/>
      <c r="D119"/>
      <c r="E119"/>
      <c r="F119"/>
    </row>
    <row r="120" spans="1:6">
      <c r="A120"/>
      <c r="B120"/>
      <c r="C120"/>
      <c r="D120"/>
      <c r="E120"/>
      <c r="F120"/>
    </row>
    <row r="121" spans="1:6">
      <c r="A121"/>
      <c r="B121"/>
      <c r="C121"/>
      <c r="D121"/>
      <c r="E121"/>
      <c r="F121"/>
    </row>
    <row r="122" spans="1:6">
      <c r="A122"/>
      <c r="B122"/>
      <c r="C122"/>
      <c r="D122"/>
      <c r="E122"/>
      <c r="F122"/>
    </row>
    <row r="123" spans="1:6">
      <c r="A123"/>
      <c r="B123"/>
      <c r="C123"/>
      <c r="D123"/>
      <c r="E123"/>
      <c r="F123"/>
    </row>
    <row r="124" spans="1:6">
      <c r="A124"/>
      <c r="B124"/>
      <c r="C124"/>
      <c r="D124"/>
      <c r="E124"/>
      <c r="F124"/>
    </row>
    <row r="125" spans="1:6">
      <c r="A125"/>
      <c r="B125"/>
      <c r="C125"/>
      <c r="D125"/>
      <c r="E125"/>
      <c r="F125"/>
    </row>
    <row r="126" spans="1:6">
      <c r="A126"/>
      <c r="B126"/>
      <c r="C126"/>
      <c r="D126"/>
      <c r="E126"/>
      <c r="F126"/>
    </row>
    <row r="127" spans="1:6">
      <c r="A127"/>
      <c r="B127"/>
      <c r="C127"/>
      <c r="D127"/>
      <c r="E127"/>
      <c r="F127"/>
    </row>
    <row r="128" spans="1:6">
      <c r="A128"/>
      <c r="B128"/>
      <c r="C128"/>
      <c r="D128"/>
      <c r="E128"/>
      <c r="F128"/>
    </row>
    <row r="129" spans="1:6">
      <c r="A129"/>
      <c r="B129"/>
      <c r="C129"/>
      <c r="D129"/>
      <c r="E129"/>
      <c r="F129"/>
    </row>
    <row r="130" spans="1:6">
      <c r="A130"/>
      <c r="B130"/>
      <c r="C130"/>
      <c r="D130"/>
      <c r="E130"/>
      <c r="F130"/>
    </row>
    <row r="131" spans="1:6">
      <c r="A131"/>
      <c r="B131"/>
      <c r="C131"/>
      <c r="D131"/>
      <c r="E131"/>
      <c r="F131"/>
    </row>
    <row r="132" spans="1:6">
      <c r="A132"/>
      <c r="B132"/>
      <c r="C132"/>
      <c r="D132"/>
      <c r="E132"/>
      <c r="F132"/>
    </row>
    <row r="133" spans="1:6">
      <c r="A133"/>
      <c r="B133"/>
      <c r="C133"/>
      <c r="D133"/>
      <c r="E133"/>
      <c r="F133"/>
    </row>
    <row r="134" spans="1:6">
      <c r="A134"/>
      <c r="B134"/>
      <c r="C134"/>
      <c r="D134"/>
      <c r="E134"/>
      <c r="F134"/>
    </row>
    <row r="135" spans="1:6">
      <c r="A135"/>
      <c r="B135"/>
      <c r="C135"/>
      <c r="D135"/>
      <c r="E135"/>
      <c r="F135"/>
    </row>
    <row r="136" spans="1:6">
      <c r="A136"/>
      <c r="B136"/>
      <c r="C136"/>
      <c r="D136"/>
      <c r="E136"/>
      <c r="F136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3"/>
  <sheetViews>
    <sheetView workbookViewId="0">
      <selection activeCell="B87" sqref="B87"/>
    </sheetView>
  </sheetViews>
  <sheetFormatPr defaultRowHeight="12.75"/>
  <cols>
    <col min="2" max="2" width="36.140625" bestFit="1" customWidth="1"/>
    <col min="3" max="3" width="14.28515625" bestFit="1" customWidth="1"/>
    <col min="4" max="4" width="21" hidden="1" customWidth="1"/>
    <col min="5" max="5" width="11.7109375" customWidth="1"/>
    <col min="6" max="6" width="15.5703125" hidden="1" customWidth="1"/>
    <col min="7" max="7" width="14.42578125" bestFit="1" customWidth="1"/>
    <col min="8" max="8" width="15.5703125" hidden="1" customWidth="1"/>
    <col min="9" max="9" width="12.28515625" bestFit="1" customWidth="1"/>
    <col min="10" max="10" width="13.5703125" hidden="1" customWidth="1"/>
    <col min="11" max="11" width="13.7109375" customWidth="1"/>
    <col min="12" max="12" width="13.7109375" bestFit="1" customWidth="1"/>
    <col min="13" max="13" width="12.28515625" bestFit="1" customWidth="1"/>
    <col min="14" max="14" width="13.5703125" customWidth="1"/>
    <col min="15" max="15" width="13.7109375" customWidth="1"/>
  </cols>
  <sheetData>
    <row r="1" spans="1:11" ht="20.25">
      <c r="A1" s="23" t="s">
        <v>89</v>
      </c>
    </row>
    <row r="2" spans="1:11" ht="20.25">
      <c r="A2" s="23"/>
    </row>
    <row r="3" spans="1:11">
      <c r="A3" s="3" t="s">
        <v>70</v>
      </c>
      <c r="B3" s="4"/>
      <c r="C3" s="3" t="s">
        <v>10</v>
      </c>
      <c r="D3" s="12" t="s">
        <v>7</v>
      </c>
      <c r="E3" s="4"/>
      <c r="F3" s="4"/>
      <c r="G3" s="4"/>
      <c r="H3" s="4"/>
      <c r="I3" s="4"/>
      <c r="J3" s="4"/>
      <c r="K3" s="5"/>
    </row>
    <row r="4" spans="1:11">
      <c r="A4" s="10"/>
      <c r="B4" s="13"/>
      <c r="C4" s="6" t="s">
        <v>41</v>
      </c>
      <c r="D4" s="6" t="s">
        <v>78</v>
      </c>
      <c r="E4" s="6" t="s">
        <v>26</v>
      </c>
      <c r="F4" s="6" t="s">
        <v>79</v>
      </c>
      <c r="G4" s="6" t="s">
        <v>17</v>
      </c>
      <c r="H4" s="6" t="s">
        <v>80</v>
      </c>
      <c r="I4" s="6" t="s">
        <v>90</v>
      </c>
      <c r="J4" s="6" t="s">
        <v>91</v>
      </c>
      <c r="K4" s="7" t="s">
        <v>71</v>
      </c>
    </row>
    <row r="5" spans="1:11">
      <c r="A5" s="3" t="s">
        <v>8</v>
      </c>
      <c r="B5" s="3" t="s">
        <v>9</v>
      </c>
      <c r="C5" s="6" t="s">
        <v>12</v>
      </c>
      <c r="D5" s="10"/>
      <c r="E5" s="6" t="s">
        <v>12</v>
      </c>
      <c r="F5" s="10"/>
      <c r="G5" s="6" t="s">
        <v>12</v>
      </c>
      <c r="H5" s="10"/>
      <c r="I5" s="6" t="s">
        <v>12</v>
      </c>
      <c r="J5" s="10"/>
      <c r="K5" s="14"/>
    </row>
    <row r="6" spans="1:11">
      <c r="A6" s="6" t="s">
        <v>13</v>
      </c>
      <c r="B6" s="27" t="s">
        <v>67</v>
      </c>
      <c r="C6" s="15"/>
      <c r="D6" s="15"/>
      <c r="E6" s="15">
        <v>0</v>
      </c>
      <c r="F6" s="15">
        <v>0</v>
      </c>
      <c r="G6" s="15"/>
      <c r="H6" s="15"/>
      <c r="I6" s="15"/>
      <c r="J6" s="15"/>
      <c r="K6" s="16">
        <v>0</v>
      </c>
    </row>
    <row r="7" spans="1:11">
      <c r="A7" s="10"/>
      <c r="B7" s="28" t="s">
        <v>49</v>
      </c>
      <c r="C7" s="17"/>
      <c r="D7" s="17"/>
      <c r="E7" s="17"/>
      <c r="F7" s="17"/>
      <c r="G7" s="17">
        <v>0</v>
      </c>
      <c r="H7" s="17">
        <v>0</v>
      </c>
      <c r="I7" s="17"/>
      <c r="J7" s="17"/>
      <c r="K7" s="18">
        <v>0</v>
      </c>
    </row>
    <row r="8" spans="1:11">
      <c r="A8" s="10"/>
      <c r="B8" s="28" t="s">
        <v>66</v>
      </c>
      <c r="C8" s="17"/>
      <c r="D8" s="17"/>
      <c r="E8" s="17">
        <v>0</v>
      </c>
      <c r="F8" s="17">
        <v>0</v>
      </c>
      <c r="G8" s="17"/>
      <c r="H8" s="17"/>
      <c r="I8" s="17"/>
      <c r="J8" s="17"/>
      <c r="K8" s="18">
        <v>0</v>
      </c>
    </row>
    <row r="9" spans="1:11">
      <c r="A9" s="10"/>
      <c r="B9" s="28" t="s">
        <v>39</v>
      </c>
      <c r="C9" s="17"/>
      <c r="D9" s="17"/>
      <c r="E9" s="17"/>
      <c r="F9" s="17"/>
      <c r="G9" s="17"/>
      <c r="H9" s="17"/>
      <c r="I9" s="17">
        <v>0</v>
      </c>
      <c r="J9" s="17">
        <v>0</v>
      </c>
      <c r="K9" s="18">
        <v>0</v>
      </c>
    </row>
    <row r="10" spans="1:11">
      <c r="A10" s="10"/>
      <c r="B10" s="25" t="s">
        <v>22</v>
      </c>
      <c r="C10" s="17"/>
      <c r="D10" s="17"/>
      <c r="E10" s="17"/>
      <c r="F10" s="17"/>
      <c r="G10" s="17"/>
      <c r="H10" s="17"/>
      <c r="I10" s="17">
        <v>1000</v>
      </c>
      <c r="J10" s="17">
        <v>1000</v>
      </c>
      <c r="K10" s="18">
        <v>1000</v>
      </c>
    </row>
    <row r="11" spans="1:11">
      <c r="A11" s="10"/>
      <c r="B11" s="25" t="s">
        <v>43</v>
      </c>
      <c r="C11" s="17"/>
      <c r="D11" s="17"/>
      <c r="E11" s="17">
        <v>2000</v>
      </c>
      <c r="F11" s="17">
        <v>2000</v>
      </c>
      <c r="G11" s="17"/>
      <c r="H11" s="17"/>
      <c r="I11" s="17"/>
      <c r="J11" s="17"/>
      <c r="K11" s="18">
        <v>2000</v>
      </c>
    </row>
    <row r="12" spans="1:11">
      <c r="A12" s="10"/>
      <c r="B12" s="25" t="s">
        <v>44</v>
      </c>
      <c r="C12" s="17"/>
      <c r="D12" s="17"/>
      <c r="E12" s="17"/>
      <c r="F12" s="17"/>
      <c r="G12" s="17"/>
      <c r="H12" s="17"/>
      <c r="I12" s="17">
        <v>3000</v>
      </c>
      <c r="J12" s="17">
        <v>3000</v>
      </c>
      <c r="K12" s="18">
        <v>3000</v>
      </c>
    </row>
    <row r="13" spans="1:11">
      <c r="A13" s="10"/>
      <c r="B13" s="25" t="s">
        <v>62</v>
      </c>
      <c r="C13" s="17"/>
      <c r="D13" s="17"/>
      <c r="E13" s="17">
        <v>4000</v>
      </c>
      <c r="F13" s="17">
        <v>4000</v>
      </c>
      <c r="G13" s="17"/>
      <c r="H13" s="17"/>
      <c r="I13" s="17"/>
      <c r="J13" s="17"/>
      <c r="K13" s="18">
        <v>4000</v>
      </c>
    </row>
    <row r="14" spans="1:11">
      <c r="A14" s="10"/>
      <c r="B14" s="25" t="s">
        <v>61</v>
      </c>
      <c r="C14" s="17"/>
      <c r="D14" s="17"/>
      <c r="E14" s="17">
        <v>4000</v>
      </c>
      <c r="F14" s="17">
        <v>4000</v>
      </c>
      <c r="G14" s="17"/>
      <c r="H14" s="17"/>
      <c r="I14" s="17"/>
      <c r="J14" s="17"/>
      <c r="K14" s="18">
        <v>4000</v>
      </c>
    </row>
    <row r="15" spans="1:11">
      <c r="A15" s="10"/>
      <c r="B15" s="25" t="s">
        <v>60</v>
      </c>
      <c r="C15" s="17"/>
      <c r="D15" s="17"/>
      <c r="E15" s="17">
        <v>4000</v>
      </c>
      <c r="F15" s="17">
        <v>4000</v>
      </c>
      <c r="G15" s="17"/>
      <c r="H15" s="17"/>
      <c r="I15" s="17"/>
      <c r="J15" s="17"/>
      <c r="K15" s="18">
        <v>4000</v>
      </c>
    </row>
    <row r="16" spans="1:11">
      <c r="A16" s="10"/>
      <c r="B16" s="25" t="s">
        <v>68</v>
      </c>
      <c r="C16" s="17"/>
      <c r="D16" s="17"/>
      <c r="E16" s="17"/>
      <c r="F16" s="17"/>
      <c r="G16" s="17">
        <v>5000</v>
      </c>
      <c r="H16" s="17">
        <v>5000</v>
      </c>
      <c r="I16" s="17"/>
      <c r="J16" s="17"/>
      <c r="K16" s="18">
        <v>5000</v>
      </c>
    </row>
    <row r="17" spans="1:11">
      <c r="A17" s="10"/>
      <c r="B17" s="25" t="s">
        <v>112</v>
      </c>
      <c r="C17" s="17">
        <v>5000</v>
      </c>
      <c r="D17" s="17">
        <v>5000</v>
      </c>
      <c r="E17" s="17"/>
      <c r="F17" s="17"/>
      <c r="G17" s="17"/>
      <c r="H17" s="17"/>
      <c r="I17" s="17"/>
      <c r="J17" s="17"/>
      <c r="K17" s="18">
        <v>5000</v>
      </c>
    </row>
    <row r="18" spans="1:11">
      <c r="A18" s="10"/>
      <c r="B18" s="25" t="s">
        <v>54</v>
      </c>
      <c r="C18" s="17">
        <v>5000</v>
      </c>
      <c r="D18" s="17">
        <v>5000</v>
      </c>
      <c r="E18" s="17"/>
      <c r="F18" s="17"/>
      <c r="G18" s="17"/>
      <c r="H18" s="17"/>
      <c r="I18" s="17"/>
      <c r="J18" s="17"/>
      <c r="K18" s="18">
        <v>5000</v>
      </c>
    </row>
    <row r="19" spans="1:11">
      <c r="A19" s="10"/>
      <c r="B19" s="25" t="s">
        <v>63</v>
      </c>
      <c r="C19" s="17"/>
      <c r="D19" s="17"/>
      <c r="E19" s="17">
        <v>5000</v>
      </c>
      <c r="F19" s="17">
        <v>5000</v>
      </c>
      <c r="G19" s="17"/>
      <c r="H19" s="17"/>
      <c r="I19" s="17"/>
      <c r="J19" s="17"/>
      <c r="K19" s="18">
        <v>5000</v>
      </c>
    </row>
    <row r="20" spans="1:11">
      <c r="A20" s="10"/>
      <c r="B20" s="25" t="s">
        <v>58</v>
      </c>
      <c r="C20" s="17"/>
      <c r="D20" s="17"/>
      <c r="E20" s="17">
        <v>5000</v>
      </c>
      <c r="F20" s="17">
        <v>5000</v>
      </c>
      <c r="G20" s="17"/>
      <c r="H20" s="17"/>
      <c r="I20" s="17"/>
      <c r="J20" s="17"/>
      <c r="K20" s="18">
        <v>5000</v>
      </c>
    </row>
    <row r="21" spans="1:11">
      <c r="A21" s="10"/>
      <c r="B21" s="25" t="s">
        <v>56</v>
      </c>
      <c r="C21" s="17"/>
      <c r="D21" s="17"/>
      <c r="E21" s="17">
        <v>5000</v>
      </c>
      <c r="F21" s="17">
        <v>5000</v>
      </c>
      <c r="G21" s="17"/>
      <c r="H21" s="17"/>
      <c r="I21" s="17"/>
      <c r="J21" s="17"/>
      <c r="K21" s="18">
        <v>5000</v>
      </c>
    </row>
    <row r="22" spans="1:11">
      <c r="A22" s="10"/>
      <c r="B22" s="25" t="s">
        <v>59</v>
      </c>
      <c r="C22" s="17"/>
      <c r="D22" s="17"/>
      <c r="E22" s="17">
        <v>5000</v>
      </c>
      <c r="F22" s="17">
        <v>5000</v>
      </c>
      <c r="G22" s="17"/>
      <c r="H22" s="17"/>
      <c r="I22" s="17"/>
      <c r="J22" s="17"/>
      <c r="K22" s="18">
        <v>5000</v>
      </c>
    </row>
    <row r="23" spans="1:11">
      <c r="A23" s="10"/>
      <c r="B23" s="25" t="s">
        <v>52</v>
      </c>
      <c r="C23" s="17">
        <v>5000</v>
      </c>
      <c r="D23" s="17">
        <v>5000</v>
      </c>
      <c r="E23" s="17"/>
      <c r="F23" s="17"/>
      <c r="G23" s="17"/>
      <c r="H23" s="17"/>
      <c r="I23" s="17"/>
      <c r="J23" s="17"/>
      <c r="K23" s="18">
        <v>5000</v>
      </c>
    </row>
    <row r="24" spans="1:11">
      <c r="A24" s="10"/>
      <c r="B24" s="25" t="s">
        <v>64</v>
      </c>
      <c r="C24" s="17"/>
      <c r="D24" s="17"/>
      <c r="E24" s="17">
        <v>5000</v>
      </c>
      <c r="F24" s="17">
        <v>5000</v>
      </c>
      <c r="G24" s="17"/>
      <c r="H24" s="17"/>
      <c r="I24" s="17"/>
      <c r="J24" s="17"/>
      <c r="K24" s="18">
        <v>5000</v>
      </c>
    </row>
    <row r="25" spans="1:11">
      <c r="A25" s="10"/>
      <c r="B25" s="25" t="s">
        <v>84</v>
      </c>
      <c r="C25" s="17">
        <v>8000</v>
      </c>
      <c r="D25" s="17">
        <v>8000</v>
      </c>
      <c r="E25" s="17"/>
      <c r="F25" s="17"/>
      <c r="G25" s="17"/>
      <c r="H25" s="17"/>
      <c r="I25" s="17"/>
      <c r="J25" s="17"/>
      <c r="K25" s="18">
        <v>8000</v>
      </c>
    </row>
    <row r="26" spans="1:11">
      <c r="A26" s="10"/>
      <c r="B26" s="25" t="s">
        <v>107</v>
      </c>
      <c r="C26" s="17">
        <v>10000</v>
      </c>
      <c r="D26" s="17">
        <v>10000</v>
      </c>
      <c r="E26" s="17"/>
      <c r="F26" s="17"/>
      <c r="G26" s="17"/>
      <c r="H26" s="17"/>
      <c r="I26" s="17"/>
      <c r="J26" s="17"/>
      <c r="K26" s="18">
        <v>10000</v>
      </c>
    </row>
    <row r="27" spans="1:11">
      <c r="A27" s="10"/>
      <c r="B27" s="25" t="s">
        <v>53</v>
      </c>
      <c r="C27" s="17">
        <v>15000</v>
      </c>
      <c r="D27" s="17">
        <v>15000</v>
      </c>
      <c r="E27" s="17"/>
      <c r="F27" s="17"/>
      <c r="G27" s="17"/>
      <c r="H27" s="17"/>
      <c r="I27" s="17"/>
      <c r="J27" s="17"/>
      <c r="K27" s="18">
        <v>15000</v>
      </c>
    </row>
    <row r="28" spans="1:11">
      <c r="A28" s="10"/>
      <c r="B28" s="25" t="s">
        <v>116</v>
      </c>
      <c r="C28" s="17"/>
      <c r="D28" s="17"/>
      <c r="E28" s="17"/>
      <c r="F28" s="17"/>
      <c r="G28" s="17">
        <v>15000</v>
      </c>
      <c r="H28" s="17">
        <v>15000</v>
      </c>
      <c r="I28" s="17"/>
      <c r="J28" s="17"/>
      <c r="K28" s="18">
        <v>15000</v>
      </c>
    </row>
    <row r="29" spans="1:11">
      <c r="A29" s="10"/>
      <c r="B29" s="25" t="s">
        <v>83</v>
      </c>
      <c r="C29" s="17">
        <v>15000</v>
      </c>
      <c r="D29" s="17">
        <v>15000</v>
      </c>
      <c r="E29" s="17"/>
      <c r="F29" s="17"/>
      <c r="G29" s="17"/>
      <c r="H29" s="17"/>
      <c r="I29" s="17"/>
      <c r="J29" s="17"/>
      <c r="K29" s="18">
        <v>15000</v>
      </c>
    </row>
    <row r="30" spans="1:11">
      <c r="A30" s="10"/>
      <c r="B30" s="25" t="s">
        <v>104</v>
      </c>
      <c r="C30" s="17"/>
      <c r="D30" s="17"/>
      <c r="E30" s="17">
        <v>15000</v>
      </c>
      <c r="F30" s="17">
        <v>15000</v>
      </c>
      <c r="G30" s="17"/>
      <c r="H30" s="17"/>
      <c r="I30" s="17"/>
      <c r="J30" s="17"/>
      <c r="K30" s="18">
        <v>15000</v>
      </c>
    </row>
    <row r="31" spans="1:11">
      <c r="A31" s="10"/>
      <c r="B31" s="25" t="s">
        <v>85</v>
      </c>
      <c r="C31" s="17">
        <v>20000</v>
      </c>
      <c r="D31" s="17">
        <v>20000</v>
      </c>
      <c r="E31" s="17"/>
      <c r="F31" s="17"/>
      <c r="G31" s="17"/>
      <c r="H31" s="17"/>
      <c r="I31" s="17"/>
      <c r="J31" s="17"/>
      <c r="K31" s="18">
        <v>20000</v>
      </c>
    </row>
    <row r="32" spans="1:11">
      <c r="A32" s="10"/>
      <c r="B32" s="25" t="s">
        <v>57</v>
      </c>
      <c r="C32" s="17"/>
      <c r="D32" s="17"/>
      <c r="E32" s="17">
        <v>20000</v>
      </c>
      <c r="F32" s="17">
        <v>20000</v>
      </c>
      <c r="G32" s="17"/>
      <c r="H32" s="17"/>
      <c r="I32" s="17"/>
      <c r="J32" s="17"/>
      <c r="K32" s="18">
        <v>20000</v>
      </c>
    </row>
    <row r="33" spans="1:11">
      <c r="A33" s="10"/>
      <c r="B33" s="25" t="s">
        <v>38</v>
      </c>
      <c r="C33" s="17"/>
      <c r="D33" s="17"/>
      <c r="E33" s="17"/>
      <c r="F33" s="17"/>
      <c r="G33" s="17"/>
      <c r="H33" s="17"/>
      <c r="I33" s="17">
        <v>20000</v>
      </c>
      <c r="J33" s="17">
        <v>20000</v>
      </c>
      <c r="K33" s="18">
        <v>20000</v>
      </c>
    </row>
    <row r="34" spans="1:11">
      <c r="A34" s="10"/>
      <c r="B34" s="25" t="s">
        <v>77</v>
      </c>
      <c r="C34" s="17"/>
      <c r="D34" s="17"/>
      <c r="E34" s="17"/>
      <c r="F34" s="17"/>
      <c r="G34" s="17"/>
      <c r="H34" s="17"/>
      <c r="I34" s="17">
        <v>20000</v>
      </c>
      <c r="J34" s="17">
        <v>20000</v>
      </c>
      <c r="K34" s="18">
        <v>20000</v>
      </c>
    </row>
    <row r="35" spans="1:11">
      <c r="A35" s="10"/>
      <c r="B35" s="25" t="s">
        <v>110</v>
      </c>
      <c r="C35" s="17"/>
      <c r="D35" s="17"/>
      <c r="E35" s="17">
        <v>20000</v>
      </c>
      <c r="F35" s="17">
        <v>20000</v>
      </c>
      <c r="G35" s="17"/>
      <c r="H35" s="17"/>
      <c r="I35" s="17"/>
      <c r="J35" s="17"/>
      <c r="K35" s="18">
        <v>20000</v>
      </c>
    </row>
    <row r="36" spans="1:11">
      <c r="A36" s="10"/>
      <c r="B36" s="25" t="s">
        <v>45</v>
      </c>
      <c r="C36" s="17"/>
      <c r="D36" s="17"/>
      <c r="E36" s="17"/>
      <c r="F36" s="17"/>
      <c r="G36" s="17">
        <v>20000</v>
      </c>
      <c r="H36" s="17">
        <v>20000</v>
      </c>
      <c r="I36" s="17"/>
      <c r="J36" s="17"/>
      <c r="K36" s="18">
        <v>20000</v>
      </c>
    </row>
    <row r="37" spans="1:11">
      <c r="A37" s="10"/>
      <c r="B37" s="25" t="s">
        <v>51</v>
      </c>
      <c r="C37" s="17"/>
      <c r="D37" s="17"/>
      <c r="E37" s="17"/>
      <c r="F37" s="17"/>
      <c r="G37" s="17">
        <v>20000</v>
      </c>
      <c r="H37" s="17">
        <v>20000</v>
      </c>
      <c r="I37" s="17"/>
      <c r="J37" s="17"/>
      <c r="K37" s="18">
        <v>20000</v>
      </c>
    </row>
    <row r="38" spans="1:11">
      <c r="A38" s="10"/>
      <c r="B38" s="25" t="s">
        <v>42</v>
      </c>
      <c r="C38" s="17"/>
      <c r="D38" s="17"/>
      <c r="E38" s="17"/>
      <c r="F38" s="17"/>
      <c r="G38" s="17"/>
      <c r="H38" s="17"/>
      <c r="I38" s="17">
        <v>24000</v>
      </c>
      <c r="J38" s="17">
        <v>24000</v>
      </c>
      <c r="K38" s="18">
        <v>24000</v>
      </c>
    </row>
    <row r="39" spans="1:11">
      <c r="A39" s="10"/>
      <c r="B39" s="8" t="s">
        <v>124</v>
      </c>
      <c r="C39" s="17">
        <v>25000</v>
      </c>
      <c r="D39" s="17">
        <v>25000</v>
      </c>
      <c r="E39" s="17"/>
      <c r="F39" s="17"/>
      <c r="G39" s="17"/>
      <c r="H39" s="17"/>
      <c r="I39" s="17"/>
      <c r="J39" s="17"/>
      <c r="K39" s="18">
        <v>25000</v>
      </c>
    </row>
    <row r="40" spans="1:11">
      <c r="A40" s="10"/>
      <c r="B40" s="25" t="s">
        <v>76</v>
      </c>
      <c r="C40" s="17"/>
      <c r="D40" s="17"/>
      <c r="E40" s="17"/>
      <c r="F40" s="17"/>
      <c r="G40" s="17"/>
      <c r="H40" s="17"/>
      <c r="I40" s="17">
        <v>25000</v>
      </c>
      <c r="J40" s="17">
        <v>25000</v>
      </c>
      <c r="K40" s="18">
        <v>25000</v>
      </c>
    </row>
    <row r="41" spans="1:11">
      <c r="A41" s="10"/>
      <c r="B41" s="25" t="s">
        <v>102</v>
      </c>
      <c r="C41" s="17"/>
      <c r="D41" s="17"/>
      <c r="E41" s="17"/>
      <c r="F41" s="17"/>
      <c r="G41" s="17"/>
      <c r="H41" s="17"/>
      <c r="I41" s="17">
        <v>38000</v>
      </c>
      <c r="J41" s="17">
        <v>38000</v>
      </c>
      <c r="K41" s="18">
        <v>38000</v>
      </c>
    </row>
    <row r="42" spans="1:11">
      <c r="A42" s="10"/>
      <c r="B42" s="25" t="s">
        <v>101</v>
      </c>
      <c r="C42" s="17"/>
      <c r="D42" s="17"/>
      <c r="E42" s="17"/>
      <c r="F42" s="17"/>
      <c r="G42" s="17">
        <v>4000</v>
      </c>
      <c r="H42" s="17">
        <v>4000</v>
      </c>
      <c r="I42" s="17">
        <v>36000</v>
      </c>
      <c r="J42" s="17">
        <v>36000</v>
      </c>
      <c r="K42" s="18">
        <v>40000</v>
      </c>
    </row>
    <row r="43" spans="1:11">
      <c r="A43" s="10"/>
      <c r="B43" s="25" t="s">
        <v>50</v>
      </c>
      <c r="C43" s="17"/>
      <c r="D43" s="17"/>
      <c r="E43" s="17"/>
      <c r="F43" s="17"/>
      <c r="G43" s="17">
        <v>40000</v>
      </c>
      <c r="H43" s="17">
        <v>40000</v>
      </c>
      <c r="I43" s="17"/>
      <c r="J43" s="17"/>
      <c r="K43" s="18">
        <v>40000</v>
      </c>
    </row>
    <row r="44" spans="1:11">
      <c r="A44" s="10"/>
      <c r="B44" s="25" t="s">
        <v>48</v>
      </c>
      <c r="C44" s="17"/>
      <c r="D44" s="17"/>
      <c r="E44" s="17"/>
      <c r="F44" s="17"/>
      <c r="G44" s="17">
        <v>45000</v>
      </c>
      <c r="H44" s="17">
        <v>45000</v>
      </c>
      <c r="I44" s="17"/>
      <c r="J44" s="17"/>
      <c r="K44" s="18">
        <v>45000</v>
      </c>
    </row>
    <row r="45" spans="1:11">
      <c r="A45" s="10"/>
      <c r="B45" s="25" t="s">
        <v>95</v>
      </c>
      <c r="C45" s="17"/>
      <c r="D45" s="17"/>
      <c r="E45" s="17"/>
      <c r="F45" s="17"/>
      <c r="G45" s="17"/>
      <c r="H45" s="17"/>
      <c r="I45" s="17">
        <v>56000</v>
      </c>
      <c r="J45" s="17">
        <v>56000</v>
      </c>
      <c r="K45" s="18">
        <v>56000</v>
      </c>
    </row>
    <row r="46" spans="1:11">
      <c r="A46" s="10"/>
      <c r="B46" s="25" t="s">
        <v>92</v>
      </c>
      <c r="C46" s="17"/>
      <c r="D46" s="17"/>
      <c r="E46" s="17"/>
      <c r="F46" s="17"/>
      <c r="G46" s="17"/>
      <c r="H46" s="17"/>
      <c r="I46" s="17">
        <v>60000</v>
      </c>
      <c r="J46" s="17">
        <v>60000</v>
      </c>
      <c r="K46" s="18">
        <v>60000</v>
      </c>
    </row>
    <row r="47" spans="1:11">
      <c r="A47" s="10"/>
      <c r="B47" s="25" t="s">
        <v>37</v>
      </c>
      <c r="C47" s="17"/>
      <c r="D47" s="17"/>
      <c r="E47" s="17"/>
      <c r="F47" s="17"/>
      <c r="G47" s="17"/>
      <c r="H47" s="17"/>
      <c r="I47" s="17">
        <v>60000</v>
      </c>
      <c r="J47" s="17">
        <v>60000</v>
      </c>
      <c r="K47" s="18">
        <v>60000</v>
      </c>
    </row>
    <row r="48" spans="1:11">
      <c r="A48" s="10"/>
      <c r="B48" s="25" t="s">
        <v>55</v>
      </c>
      <c r="C48" s="17">
        <v>60000</v>
      </c>
      <c r="D48" s="17">
        <v>60000</v>
      </c>
      <c r="E48" s="17"/>
      <c r="F48" s="17"/>
      <c r="G48" s="17"/>
      <c r="H48" s="17"/>
      <c r="I48" s="17"/>
      <c r="J48" s="17"/>
      <c r="K48" s="18">
        <v>60000</v>
      </c>
    </row>
    <row r="49" spans="1:11">
      <c r="A49" s="10"/>
      <c r="B49" s="25" t="s">
        <v>21</v>
      </c>
      <c r="C49" s="17"/>
      <c r="D49" s="17"/>
      <c r="E49" s="17"/>
      <c r="F49" s="17"/>
      <c r="G49" s="17"/>
      <c r="H49" s="17"/>
      <c r="I49" s="17">
        <v>70000</v>
      </c>
      <c r="J49" s="17">
        <v>70000</v>
      </c>
      <c r="K49" s="18">
        <v>70000</v>
      </c>
    </row>
    <row r="50" spans="1:11">
      <c r="A50" s="10"/>
      <c r="B50" s="25" t="s">
        <v>103</v>
      </c>
      <c r="C50" s="17">
        <v>70000</v>
      </c>
      <c r="D50" s="17">
        <v>70000</v>
      </c>
      <c r="E50" s="17"/>
      <c r="F50" s="17"/>
      <c r="G50" s="17"/>
      <c r="H50" s="17"/>
      <c r="I50" s="17"/>
      <c r="J50" s="17"/>
      <c r="K50" s="18">
        <v>70000</v>
      </c>
    </row>
    <row r="51" spans="1:11">
      <c r="A51" s="10"/>
      <c r="B51" s="25" t="s">
        <v>86</v>
      </c>
      <c r="C51" s="17"/>
      <c r="D51" s="17"/>
      <c r="E51" s="17"/>
      <c r="F51" s="17"/>
      <c r="G51" s="17"/>
      <c r="H51" s="17"/>
      <c r="I51" s="17">
        <v>88000</v>
      </c>
      <c r="J51" s="17">
        <v>88000</v>
      </c>
      <c r="K51" s="18">
        <v>88000</v>
      </c>
    </row>
    <row r="52" spans="1:11">
      <c r="A52" s="10"/>
      <c r="B52" s="25" t="s">
        <v>47</v>
      </c>
      <c r="C52" s="17"/>
      <c r="D52" s="17"/>
      <c r="E52" s="17"/>
      <c r="F52" s="17"/>
      <c r="G52" s="17">
        <v>90000</v>
      </c>
      <c r="H52" s="17">
        <v>90000</v>
      </c>
      <c r="I52" s="17"/>
      <c r="J52" s="17"/>
      <c r="K52" s="18">
        <v>90000</v>
      </c>
    </row>
    <row r="53" spans="1:11">
      <c r="A53" s="10"/>
      <c r="B53" s="25" t="s">
        <v>46</v>
      </c>
      <c r="C53" s="17"/>
      <c r="D53" s="17"/>
      <c r="E53" s="17"/>
      <c r="F53" s="17"/>
      <c r="G53" s="17">
        <v>90000</v>
      </c>
      <c r="H53" s="17">
        <v>90000</v>
      </c>
      <c r="I53" s="17"/>
      <c r="J53" s="17"/>
      <c r="K53" s="18">
        <v>90000</v>
      </c>
    </row>
    <row r="54" spans="1:11">
      <c r="A54" s="10"/>
      <c r="B54" s="25" t="s">
        <v>111</v>
      </c>
      <c r="C54" s="17"/>
      <c r="D54" s="17"/>
      <c r="E54" s="17">
        <v>100000</v>
      </c>
      <c r="F54" s="17">
        <v>100000</v>
      </c>
      <c r="G54" s="17"/>
      <c r="H54" s="17"/>
      <c r="I54" s="17"/>
      <c r="J54" s="17"/>
      <c r="K54" s="18">
        <v>100000</v>
      </c>
    </row>
    <row r="55" spans="1:11">
      <c r="A55" s="10"/>
      <c r="B55" s="25" t="s">
        <v>100</v>
      </c>
      <c r="C55" s="17">
        <v>35000</v>
      </c>
      <c r="D55" s="17">
        <v>35000</v>
      </c>
      <c r="E55" s="17">
        <v>24000</v>
      </c>
      <c r="F55" s="17">
        <v>24000</v>
      </c>
      <c r="G55" s="17"/>
      <c r="H55" s="17"/>
      <c r="I55" s="17">
        <v>45000</v>
      </c>
      <c r="J55" s="17">
        <v>45000</v>
      </c>
      <c r="K55" s="18">
        <v>104000</v>
      </c>
    </row>
    <row r="56" spans="1:11">
      <c r="A56" s="10"/>
      <c r="B56" s="25" t="s">
        <v>108</v>
      </c>
      <c r="C56" s="17"/>
      <c r="D56" s="17"/>
      <c r="E56" s="17">
        <v>110000</v>
      </c>
      <c r="F56" s="17">
        <v>110000</v>
      </c>
      <c r="G56" s="17"/>
      <c r="H56" s="17"/>
      <c r="I56" s="17"/>
      <c r="J56" s="17"/>
      <c r="K56" s="18">
        <v>110000</v>
      </c>
    </row>
    <row r="57" spans="1:11">
      <c r="A57" s="10"/>
      <c r="B57" s="25" t="s">
        <v>105</v>
      </c>
      <c r="C57" s="17"/>
      <c r="D57" s="17"/>
      <c r="E57" s="17"/>
      <c r="F57" s="17"/>
      <c r="G57" s="17"/>
      <c r="H57" s="17"/>
      <c r="I57" s="17">
        <v>115000</v>
      </c>
      <c r="J57" s="17">
        <v>115000</v>
      </c>
      <c r="K57" s="18">
        <v>115000</v>
      </c>
    </row>
    <row r="58" spans="1:11">
      <c r="A58" s="10"/>
      <c r="B58" s="25" t="s">
        <v>109</v>
      </c>
      <c r="C58" s="17"/>
      <c r="D58" s="17"/>
      <c r="E58" s="17">
        <v>130000</v>
      </c>
      <c r="F58" s="17">
        <v>130000</v>
      </c>
      <c r="G58" s="17"/>
      <c r="H58" s="17"/>
      <c r="I58" s="17"/>
      <c r="J58" s="17"/>
      <c r="K58" s="18">
        <v>130000</v>
      </c>
    </row>
    <row r="59" spans="1:11">
      <c r="A59" s="10"/>
      <c r="B59" s="25" t="s">
        <v>88</v>
      </c>
      <c r="C59" s="17"/>
      <c r="D59" s="17"/>
      <c r="E59" s="17"/>
      <c r="F59" s="17"/>
      <c r="G59" s="17">
        <v>200000</v>
      </c>
      <c r="H59" s="17">
        <v>200000</v>
      </c>
      <c r="I59" s="17"/>
      <c r="J59" s="17"/>
      <c r="K59" s="18">
        <v>200000</v>
      </c>
    </row>
    <row r="60" spans="1:11">
      <c r="A60" s="10"/>
      <c r="B60" s="25" t="s">
        <v>106</v>
      </c>
      <c r="C60" s="17"/>
      <c r="D60" s="17"/>
      <c r="E60" s="17"/>
      <c r="F60" s="17"/>
      <c r="G60" s="17"/>
      <c r="H60" s="17"/>
      <c r="I60" s="17">
        <v>220000</v>
      </c>
      <c r="J60" s="17">
        <v>220000</v>
      </c>
      <c r="K60" s="18">
        <v>220000</v>
      </c>
    </row>
    <row r="61" spans="1:11">
      <c r="A61" s="10"/>
      <c r="B61" s="25" t="s">
        <v>87</v>
      </c>
      <c r="C61" s="17"/>
      <c r="D61" s="17"/>
      <c r="E61" s="17"/>
      <c r="F61" s="17"/>
      <c r="G61" s="17">
        <v>230000</v>
      </c>
      <c r="H61" s="17">
        <v>230000</v>
      </c>
      <c r="I61" s="17"/>
      <c r="J61" s="17"/>
      <c r="K61" s="18">
        <v>230000</v>
      </c>
    </row>
    <row r="62" spans="1:11">
      <c r="A62" s="10"/>
      <c r="B62" s="28" t="s">
        <v>115</v>
      </c>
      <c r="C62" s="17"/>
      <c r="D62" s="17"/>
      <c r="E62" s="17">
        <v>240000</v>
      </c>
      <c r="F62" s="17">
        <v>240000</v>
      </c>
      <c r="G62" s="17"/>
      <c r="H62" s="17"/>
      <c r="I62" s="17"/>
      <c r="J62" s="17"/>
      <c r="K62" s="18">
        <v>240000</v>
      </c>
    </row>
    <row r="63" spans="1:11">
      <c r="A63" s="10"/>
      <c r="B63" s="25" t="s">
        <v>114</v>
      </c>
      <c r="C63" s="17"/>
      <c r="D63" s="17"/>
      <c r="E63" s="17"/>
      <c r="F63" s="17"/>
      <c r="G63" s="17"/>
      <c r="H63" s="17"/>
      <c r="I63" s="17">
        <v>302950</v>
      </c>
      <c r="J63" s="17">
        <v>302950</v>
      </c>
      <c r="K63" s="18">
        <v>302950</v>
      </c>
    </row>
    <row r="64" spans="1:11">
      <c r="A64" s="10"/>
      <c r="B64" s="25" t="s">
        <v>19</v>
      </c>
      <c r="C64" s="17"/>
      <c r="D64" s="17"/>
      <c r="E64" s="17"/>
      <c r="F64" s="17"/>
      <c r="G64" s="17">
        <v>320000</v>
      </c>
      <c r="H64" s="17">
        <v>320000</v>
      </c>
      <c r="I64" s="17"/>
      <c r="J64" s="17"/>
      <c r="K64" s="18">
        <v>320000</v>
      </c>
    </row>
    <row r="65" spans="1:11">
      <c r="A65" s="10"/>
      <c r="B65" s="25" t="s">
        <v>27</v>
      </c>
      <c r="C65" s="17"/>
      <c r="D65" s="17"/>
      <c r="E65" s="17">
        <v>460000</v>
      </c>
      <c r="F65" s="17">
        <v>460000</v>
      </c>
      <c r="G65" s="17">
        <v>20000</v>
      </c>
      <c r="H65" s="17">
        <v>20000</v>
      </c>
      <c r="I65" s="17"/>
      <c r="J65" s="17"/>
      <c r="K65" s="18">
        <v>480000</v>
      </c>
    </row>
    <row r="66" spans="1:11">
      <c r="A66" s="10"/>
      <c r="B66" s="25" t="s">
        <v>82</v>
      </c>
      <c r="C66" s="17">
        <v>560000</v>
      </c>
      <c r="D66" s="17">
        <v>560000</v>
      </c>
      <c r="E66" s="17"/>
      <c r="F66" s="17"/>
      <c r="G66" s="17"/>
      <c r="H66" s="17"/>
      <c r="I66" s="17"/>
      <c r="J66" s="17"/>
      <c r="K66" s="18">
        <v>560000</v>
      </c>
    </row>
    <row r="67" spans="1:11">
      <c r="A67" s="10"/>
      <c r="B67" s="25" t="s">
        <v>16</v>
      </c>
      <c r="C67" s="17">
        <v>84800</v>
      </c>
      <c r="D67" s="17">
        <v>84800</v>
      </c>
      <c r="E67" s="17">
        <v>64000</v>
      </c>
      <c r="F67" s="17">
        <v>64000</v>
      </c>
      <c r="G67" s="17"/>
      <c r="H67" s="17"/>
      <c r="I67" s="17">
        <v>469200</v>
      </c>
      <c r="J67" s="17">
        <v>469200</v>
      </c>
      <c r="K67" s="18">
        <v>618000</v>
      </c>
    </row>
    <row r="68" spans="1:11">
      <c r="A68" s="10"/>
      <c r="B68" s="28" t="s">
        <v>36</v>
      </c>
      <c r="C68" s="17"/>
      <c r="D68" s="17"/>
      <c r="E68" s="17"/>
      <c r="F68" s="17"/>
      <c r="G68" s="17"/>
      <c r="H68" s="17"/>
      <c r="I68" s="17">
        <v>792000</v>
      </c>
      <c r="J68" s="17">
        <v>792000</v>
      </c>
      <c r="K68" s="18">
        <v>792000</v>
      </c>
    </row>
    <row r="69" spans="1:11">
      <c r="A69" s="10"/>
      <c r="B69" s="25" t="s">
        <v>14</v>
      </c>
      <c r="C69" s="17"/>
      <c r="D69" s="17"/>
      <c r="E69" s="17"/>
      <c r="F69" s="17"/>
      <c r="G69" s="17"/>
      <c r="H69" s="17"/>
      <c r="I69" s="17">
        <v>845000</v>
      </c>
      <c r="J69" s="17">
        <v>845000</v>
      </c>
      <c r="K69" s="18">
        <v>845000</v>
      </c>
    </row>
    <row r="70" spans="1:11">
      <c r="A70" s="6" t="s">
        <v>72</v>
      </c>
      <c r="B70" s="4"/>
      <c r="C70" s="15">
        <v>917800</v>
      </c>
      <c r="D70" s="15">
        <v>917800</v>
      </c>
      <c r="E70" s="15">
        <v>1222000</v>
      </c>
      <c r="F70" s="15">
        <v>1222000</v>
      </c>
      <c r="G70" s="15">
        <v>1099000</v>
      </c>
      <c r="H70" s="15">
        <v>1099000</v>
      </c>
      <c r="I70" s="15">
        <v>3290150</v>
      </c>
      <c r="J70" s="15">
        <v>3290150</v>
      </c>
      <c r="K70" s="16">
        <v>6528950</v>
      </c>
    </row>
    <row r="71" spans="1:11">
      <c r="A71" s="6" t="s">
        <v>25</v>
      </c>
      <c r="B71" s="6" t="s">
        <v>29</v>
      </c>
      <c r="C71" s="15"/>
      <c r="D71" s="15"/>
      <c r="E71" s="15"/>
      <c r="F71" s="15"/>
      <c r="G71" s="15"/>
      <c r="H71" s="15"/>
      <c r="I71" s="15">
        <v>-2500000</v>
      </c>
      <c r="J71" s="15">
        <v>-2500000</v>
      </c>
      <c r="K71" s="16">
        <v>-2500000</v>
      </c>
    </row>
    <row r="72" spans="1:11">
      <c r="A72" s="10"/>
      <c r="B72" s="8" t="s">
        <v>31</v>
      </c>
      <c r="C72" s="17"/>
      <c r="D72" s="17"/>
      <c r="E72" s="17"/>
      <c r="F72" s="17"/>
      <c r="G72" s="17"/>
      <c r="H72" s="17"/>
      <c r="I72" s="17">
        <v>-1930000</v>
      </c>
      <c r="J72" s="17">
        <v>-1930000</v>
      </c>
      <c r="K72" s="18">
        <v>-1930000</v>
      </c>
    </row>
    <row r="73" spans="1:11">
      <c r="A73" s="10"/>
      <c r="B73" s="8" t="s">
        <v>33</v>
      </c>
      <c r="C73" s="17"/>
      <c r="D73" s="17"/>
      <c r="E73" s="17">
        <v>-500000</v>
      </c>
      <c r="F73" s="17">
        <v>-500000</v>
      </c>
      <c r="G73" s="17">
        <v>-700000</v>
      </c>
      <c r="H73" s="17">
        <v>-700000</v>
      </c>
      <c r="I73" s="17"/>
      <c r="J73" s="17"/>
      <c r="K73" s="18">
        <v>-1200000</v>
      </c>
    </row>
    <row r="74" spans="1:11">
      <c r="A74" s="10"/>
      <c r="B74" s="8" t="s">
        <v>96</v>
      </c>
      <c r="C74" s="17"/>
      <c r="D74" s="17"/>
      <c r="E74" s="17"/>
      <c r="F74" s="17"/>
      <c r="G74" s="17"/>
      <c r="H74" s="17"/>
      <c r="I74" s="17">
        <v>-260000</v>
      </c>
      <c r="J74" s="17">
        <v>-260000</v>
      </c>
      <c r="K74" s="18">
        <v>-260000</v>
      </c>
    </row>
    <row r="75" spans="1:11">
      <c r="A75" s="10"/>
      <c r="B75" s="8" t="s">
        <v>23</v>
      </c>
      <c r="C75" s="17">
        <v>-160000</v>
      </c>
      <c r="D75" s="17">
        <v>-160000</v>
      </c>
      <c r="E75" s="17">
        <v>-40000</v>
      </c>
      <c r="F75" s="17">
        <v>-40000</v>
      </c>
      <c r="G75" s="17"/>
      <c r="H75" s="17"/>
      <c r="I75" s="17"/>
      <c r="J75" s="17"/>
      <c r="K75" s="18">
        <v>-200000</v>
      </c>
    </row>
    <row r="76" spans="1:11">
      <c r="A76" s="10"/>
      <c r="B76" s="8" t="s">
        <v>27</v>
      </c>
      <c r="C76" s="17"/>
      <c r="D76" s="17"/>
      <c r="E76" s="17">
        <v>-200000</v>
      </c>
      <c r="F76" s="17">
        <v>-200000</v>
      </c>
      <c r="G76" s="17"/>
      <c r="H76" s="17"/>
      <c r="I76" s="17"/>
      <c r="J76" s="17"/>
      <c r="K76" s="18">
        <v>-200000</v>
      </c>
    </row>
    <row r="77" spans="1:11">
      <c r="A77" s="10"/>
      <c r="B77" s="8" t="s">
        <v>97</v>
      </c>
      <c r="C77" s="17"/>
      <c r="D77" s="17"/>
      <c r="E77" s="17"/>
      <c r="F77" s="17"/>
      <c r="G77" s="17"/>
      <c r="H77" s="17"/>
      <c r="I77" s="17">
        <v>-60000</v>
      </c>
      <c r="J77" s="17">
        <v>-60000</v>
      </c>
      <c r="K77" s="18">
        <v>-60000</v>
      </c>
    </row>
    <row r="78" spans="1:11">
      <c r="A78" s="10"/>
      <c r="B78" s="8" t="s">
        <v>94</v>
      </c>
      <c r="C78" s="17"/>
      <c r="D78" s="17"/>
      <c r="E78" s="17">
        <v>-50000</v>
      </c>
      <c r="F78" s="17">
        <v>-50000</v>
      </c>
      <c r="G78" s="17"/>
      <c r="H78" s="17"/>
      <c r="I78" s="17"/>
      <c r="J78" s="17"/>
      <c r="K78" s="18">
        <v>-50000</v>
      </c>
    </row>
    <row r="79" spans="1:11">
      <c r="A79" s="10"/>
      <c r="B79" s="8" t="s">
        <v>93</v>
      </c>
      <c r="C79" s="17"/>
      <c r="D79" s="17"/>
      <c r="E79" s="17"/>
      <c r="F79" s="17"/>
      <c r="G79" s="17"/>
      <c r="H79" s="17"/>
      <c r="I79" s="17">
        <v>-50000</v>
      </c>
      <c r="J79" s="17">
        <v>-50000</v>
      </c>
      <c r="K79" s="18">
        <v>-50000</v>
      </c>
    </row>
    <row r="80" spans="1:11">
      <c r="A80" s="10"/>
      <c r="B80" s="8" t="s">
        <v>98</v>
      </c>
      <c r="C80" s="17"/>
      <c r="D80" s="17"/>
      <c r="E80" s="17"/>
      <c r="F80" s="17"/>
      <c r="G80" s="17"/>
      <c r="H80" s="17"/>
      <c r="I80" s="17">
        <v>-40000</v>
      </c>
      <c r="J80" s="17">
        <v>-40000</v>
      </c>
      <c r="K80" s="18">
        <v>-40000</v>
      </c>
    </row>
    <row r="81" spans="1:11">
      <c r="A81" s="10"/>
      <c r="B81" s="8" t="s">
        <v>99</v>
      </c>
      <c r="C81" s="17"/>
      <c r="D81" s="17"/>
      <c r="E81" s="17"/>
      <c r="F81" s="17"/>
      <c r="G81" s="17"/>
      <c r="H81" s="17"/>
      <c r="I81" s="17">
        <v>-40000</v>
      </c>
      <c r="J81" s="17">
        <v>-40000</v>
      </c>
      <c r="K81" s="18">
        <v>-40000</v>
      </c>
    </row>
    <row r="82" spans="1:11">
      <c r="A82" s="6" t="s">
        <v>73</v>
      </c>
      <c r="B82" s="4"/>
      <c r="C82" s="15">
        <v>-160000</v>
      </c>
      <c r="D82" s="15">
        <v>-160000</v>
      </c>
      <c r="E82" s="15">
        <v>-790000</v>
      </c>
      <c r="F82" s="15">
        <v>-790000</v>
      </c>
      <c r="G82" s="15">
        <v>-700000</v>
      </c>
      <c r="H82" s="15">
        <v>-700000</v>
      </c>
      <c r="I82" s="15">
        <v>-4880000</v>
      </c>
      <c r="J82" s="15">
        <v>-4880000</v>
      </c>
      <c r="K82" s="16">
        <v>-6530000</v>
      </c>
    </row>
    <row r="83" spans="1:11">
      <c r="A83" s="9" t="s">
        <v>71</v>
      </c>
      <c r="B83" s="11"/>
      <c r="C83" s="19">
        <v>757800</v>
      </c>
      <c r="D83" s="19">
        <v>757800</v>
      </c>
      <c r="E83" s="19">
        <v>432000</v>
      </c>
      <c r="F83" s="19">
        <v>432000</v>
      </c>
      <c r="G83" s="19">
        <v>399000</v>
      </c>
      <c r="H83" s="19">
        <v>399000</v>
      </c>
      <c r="I83" s="19">
        <v>-1589850</v>
      </c>
      <c r="J83" s="19">
        <v>-1589850</v>
      </c>
      <c r="K83" s="26">
        <v>-1050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0"/>
  <sheetViews>
    <sheetView workbookViewId="0">
      <pane ySplit="1" topLeftCell="A2" activePane="bottomLeft" state="frozen"/>
      <selection pane="bottomLeft" activeCell="E127" sqref="E127"/>
    </sheetView>
  </sheetViews>
  <sheetFormatPr defaultRowHeight="12.75"/>
  <cols>
    <col min="1" max="1" width="8" style="2" customWidth="1"/>
    <col min="2" max="2" width="12.42578125" style="2" customWidth="1"/>
    <col min="3" max="3" width="8.42578125" style="2" customWidth="1"/>
    <col min="4" max="4" width="12.28515625" style="20" bestFit="1" customWidth="1"/>
    <col min="5" max="5" width="13.42578125" style="2" customWidth="1"/>
    <col min="6" max="6" width="12.7109375" style="2" customWidth="1"/>
    <col min="7" max="7" width="11.28515625" style="2" customWidth="1"/>
    <col min="8" max="8" width="7.140625" style="2" customWidth="1"/>
    <col min="9" max="9" width="9.140625" style="2"/>
    <col min="10" max="10" width="26.85546875" style="2" bestFit="1" customWidth="1"/>
    <col min="11" max="11" width="12.42578125" style="2" bestFit="1" customWidth="1"/>
    <col min="12" max="16384" width="9.140625" style="2"/>
  </cols>
  <sheetData>
    <row r="1" spans="1:11">
      <c r="A1" s="2" t="s">
        <v>0</v>
      </c>
      <c r="B1" s="2" t="s">
        <v>1</v>
      </c>
      <c r="C1" s="2" t="s">
        <v>2</v>
      </c>
      <c r="D1" s="20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>
      <c r="A2" s="2">
        <v>521</v>
      </c>
      <c r="B2" s="2">
        <v>5210001</v>
      </c>
      <c r="C2" s="2">
        <v>1</v>
      </c>
      <c r="D2" s="20">
        <v>28000</v>
      </c>
      <c r="E2" s="2" t="s">
        <v>162</v>
      </c>
      <c r="F2" s="2" t="s">
        <v>11</v>
      </c>
      <c r="G2" s="2">
        <v>1</v>
      </c>
      <c r="H2" s="2" t="s">
        <v>12</v>
      </c>
      <c r="I2" s="2" t="s">
        <v>13</v>
      </c>
      <c r="J2" s="2" t="s">
        <v>14</v>
      </c>
      <c r="K2" s="2" t="s">
        <v>90</v>
      </c>
    </row>
    <row r="3" spans="1:11">
      <c r="A3" s="2">
        <v>521</v>
      </c>
      <c r="B3" s="2">
        <v>5210001</v>
      </c>
      <c r="C3" s="2">
        <v>2</v>
      </c>
      <c r="D3" s="20">
        <v>28000</v>
      </c>
      <c r="E3" s="2" t="s">
        <v>162</v>
      </c>
      <c r="F3" s="2" t="s">
        <v>11</v>
      </c>
      <c r="G3" s="2">
        <v>1</v>
      </c>
      <c r="H3" s="2" t="s">
        <v>12</v>
      </c>
      <c r="I3" s="2" t="s">
        <v>13</v>
      </c>
      <c r="J3" s="2" t="s">
        <v>14</v>
      </c>
      <c r="K3" s="2" t="s">
        <v>90</v>
      </c>
    </row>
    <row r="4" spans="1:11">
      <c r="A4" s="2">
        <v>521</v>
      </c>
      <c r="B4" s="2">
        <v>5210001</v>
      </c>
      <c r="C4" s="2">
        <v>3</v>
      </c>
      <c r="D4" s="20">
        <v>28000</v>
      </c>
      <c r="E4" s="2" t="s">
        <v>162</v>
      </c>
      <c r="F4" s="2" t="s">
        <v>11</v>
      </c>
      <c r="G4" s="2">
        <v>1</v>
      </c>
      <c r="H4" s="2" t="s">
        <v>12</v>
      </c>
      <c r="I4" s="2" t="s">
        <v>13</v>
      </c>
      <c r="J4" s="2" t="s">
        <v>14</v>
      </c>
      <c r="K4" s="2" t="s">
        <v>90</v>
      </c>
    </row>
    <row r="5" spans="1:11">
      <c r="A5" s="2">
        <v>521</v>
      </c>
      <c r="B5" s="2">
        <v>5210001</v>
      </c>
      <c r="C5" s="2">
        <v>4</v>
      </c>
      <c r="D5" s="20">
        <v>28000</v>
      </c>
      <c r="E5" s="2" t="s">
        <v>162</v>
      </c>
      <c r="F5" s="2" t="s">
        <v>11</v>
      </c>
      <c r="G5" s="2">
        <v>1</v>
      </c>
      <c r="H5" s="2" t="s">
        <v>12</v>
      </c>
      <c r="I5" s="2" t="s">
        <v>13</v>
      </c>
      <c r="J5" s="2" t="s">
        <v>14</v>
      </c>
      <c r="K5" s="2" t="s">
        <v>90</v>
      </c>
    </row>
    <row r="6" spans="1:11">
      <c r="A6" s="2">
        <v>521</v>
      </c>
      <c r="B6" s="2">
        <v>5210001</v>
      </c>
      <c r="C6" s="2">
        <v>5</v>
      </c>
      <c r="D6" s="20">
        <v>28000</v>
      </c>
      <c r="E6" s="2" t="s">
        <v>162</v>
      </c>
      <c r="F6" s="2" t="s">
        <v>11</v>
      </c>
      <c r="G6" s="2">
        <v>1</v>
      </c>
      <c r="H6" s="2" t="s">
        <v>12</v>
      </c>
      <c r="I6" s="2" t="s">
        <v>13</v>
      </c>
      <c r="J6" s="2" t="s">
        <v>14</v>
      </c>
      <c r="K6" s="2" t="s">
        <v>90</v>
      </c>
    </row>
    <row r="7" spans="1:11">
      <c r="A7" s="2">
        <v>521</v>
      </c>
      <c r="B7" s="2">
        <v>5210001</v>
      </c>
      <c r="C7" s="2">
        <v>6</v>
      </c>
      <c r="D7" s="20">
        <v>28000</v>
      </c>
      <c r="E7" s="2" t="s">
        <v>162</v>
      </c>
      <c r="F7" s="2" t="s">
        <v>11</v>
      </c>
      <c r="G7" s="2">
        <v>1</v>
      </c>
      <c r="H7" s="2" t="s">
        <v>12</v>
      </c>
      <c r="I7" s="2" t="s">
        <v>13</v>
      </c>
      <c r="J7" s="2" t="s">
        <v>14</v>
      </c>
      <c r="K7" s="2" t="s">
        <v>90</v>
      </c>
    </row>
    <row r="8" spans="1:11">
      <c r="A8" s="2">
        <v>521</v>
      </c>
      <c r="B8" s="2">
        <v>5210001</v>
      </c>
      <c r="C8" s="2">
        <v>7</v>
      </c>
      <c r="D8" s="20">
        <v>28000</v>
      </c>
      <c r="E8" s="2" t="s">
        <v>162</v>
      </c>
      <c r="F8" s="2" t="s">
        <v>11</v>
      </c>
      <c r="G8" s="2">
        <v>1</v>
      </c>
      <c r="H8" s="2" t="s">
        <v>12</v>
      </c>
      <c r="I8" s="2" t="s">
        <v>13</v>
      </c>
      <c r="J8" s="2" t="s">
        <v>14</v>
      </c>
      <c r="K8" s="2" t="s">
        <v>90</v>
      </c>
    </row>
    <row r="9" spans="1:11">
      <c r="A9" s="2">
        <v>521</v>
      </c>
      <c r="B9" s="2">
        <v>5210001</v>
      </c>
      <c r="C9" s="2">
        <v>8</v>
      </c>
      <c r="D9" s="20">
        <v>28000</v>
      </c>
      <c r="E9" s="2" t="s">
        <v>162</v>
      </c>
      <c r="F9" s="2" t="s">
        <v>11</v>
      </c>
      <c r="G9" s="2">
        <v>1</v>
      </c>
      <c r="H9" s="2" t="s">
        <v>12</v>
      </c>
      <c r="I9" s="2" t="s">
        <v>13</v>
      </c>
      <c r="J9" s="2" t="s">
        <v>14</v>
      </c>
      <c r="K9" s="2" t="s">
        <v>90</v>
      </c>
    </row>
    <row r="10" spans="1:11">
      <c r="A10" s="2">
        <v>521</v>
      </c>
      <c r="B10" s="2">
        <v>5210001</v>
      </c>
      <c r="C10" s="2">
        <v>9</v>
      </c>
      <c r="D10" s="20">
        <v>28000</v>
      </c>
      <c r="E10" s="2" t="s">
        <v>162</v>
      </c>
      <c r="F10" s="2" t="s">
        <v>11</v>
      </c>
      <c r="G10" s="2">
        <v>1</v>
      </c>
      <c r="H10" s="2" t="s">
        <v>12</v>
      </c>
      <c r="I10" s="2" t="s">
        <v>13</v>
      </c>
      <c r="J10" s="2" t="s">
        <v>14</v>
      </c>
      <c r="K10" s="2" t="s">
        <v>90</v>
      </c>
    </row>
    <row r="11" spans="1:11">
      <c r="A11" s="2">
        <v>521</v>
      </c>
      <c r="B11" s="2">
        <v>5210001</v>
      </c>
      <c r="C11" s="2">
        <v>10</v>
      </c>
      <c r="D11" s="20">
        <v>28000</v>
      </c>
      <c r="E11" s="2" t="s">
        <v>162</v>
      </c>
      <c r="F11" s="2" t="s">
        <v>11</v>
      </c>
      <c r="G11" s="2">
        <v>1</v>
      </c>
      <c r="H11" s="2" t="s">
        <v>12</v>
      </c>
      <c r="I11" s="2" t="s">
        <v>13</v>
      </c>
      <c r="J11" s="2" t="s">
        <v>14</v>
      </c>
      <c r="K11" s="2" t="s">
        <v>90</v>
      </c>
    </row>
    <row r="12" spans="1:11">
      <c r="A12" s="2">
        <v>521</v>
      </c>
      <c r="B12" s="2">
        <v>5210001</v>
      </c>
      <c r="C12" s="2">
        <v>11</v>
      </c>
      <c r="D12" s="20">
        <v>28000</v>
      </c>
      <c r="E12" s="2" t="s">
        <v>162</v>
      </c>
      <c r="F12" s="2" t="s">
        <v>11</v>
      </c>
      <c r="G12" s="2">
        <v>1</v>
      </c>
      <c r="H12" s="2" t="s">
        <v>12</v>
      </c>
      <c r="I12" s="2" t="s">
        <v>13</v>
      </c>
      <c r="J12" s="2" t="s">
        <v>14</v>
      </c>
      <c r="K12" s="2" t="s">
        <v>90</v>
      </c>
    </row>
    <row r="13" spans="1:11">
      <c r="A13" s="2">
        <v>521</v>
      </c>
      <c r="B13" s="2">
        <v>5210001</v>
      </c>
      <c r="C13" s="2">
        <v>12</v>
      </c>
      <c r="D13" s="20">
        <v>28000</v>
      </c>
      <c r="E13" s="2" t="s">
        <v>162</v>
      </c>
      <c r="F13" s="2" t="s">
        <v>11</v>
      </c>
      <c r="G13" s="2">
        <v>1</v>
      </c>
      <c r="H13" s="2" t="s">
        <v>12</v>
      </c>
      <c r="I13" s="2" t="s">
        <v>13</v>
      </c>
      <c r="J13" s="2" t="s">
        <v>14</v>
      </c>
      <c r="K13" s="2" t="s">
        <v>90</v>
      </c>
    </row>
    <row r="14" spans="1:11">
      <c r="A14" s="2">
        <v>521</v>
      </c>
      <c r="B14" s="2">
        <v>5210001</v>
      </c>
      <c r="C14" s="2">
        <v>13</v>
      </c>
      <c r="D14" s="20">
        <v>28000</v>
      </c>
      <c r="E14" s="2" t="s">
        <v>16</v>
      </c>
      <c r="F14" s="2" t="s">
        <v>11</v>
      </c>
      <c r="G14" s="2">
        <v>1</v>
      </c>
      <c r="H14" s="2" t="s">
        <v>12</v>
      </c>
      <c r="I14" s="2" t="s">
        <v>13</v>
      </c>
      <c r="J14" s="2" t="s">
        <v>14</v>
      </c>
      <c r="K14" s="2" t="s">
        <v>90</v>
      </c>
    </row>
    <row r="15" spans="1:11">
      <c r="A15" s="2">
        <v>521</v>
      </c>
      <c r="B15" s="2">
        <v>5210001</v>
      </c>
      <c r="C15" s="2">
        <v>1</v>
      </c>
      <c r="D15" s="20">
        <v>20000</v>
      </c>
      <c r="E15" s="2" t="s">
        <v>163</v>
      </c>
      <c r="F15" s="2" t="s">
        <v>11</v>
      </c>
      <c r="G15" s="2">
        <v>1</v>
      </c>
      <c r="H15" s="2" t="s">
        <v>12</v>
      </c>
      <c r="I15" s="2" t="s">
        <v>13</v>
      </c>
      <c r="J15" s="2" t="s">
        <v>14</v>
      </c>
      <c r="K15" s="2" t="s">
        <v>90</v>
      </c>
    </row>
    <row r="16" spans="1:11">
      <c r="A16" s="2">
        <v>521</v>
      </c>
      <c r="B16" s="2">
        <v>5210001</v>
      </c>
      <c r="C16" s="2">
        <v>2</v>
      </c>
      <c r="D16" s="20">
        <v>20000</v>
      </c>
      <c r="E16" s="2" t="s">
        <v>163</v>
      </c>
      <c r="F16" s="2" t="s">
        <v>11</v>
      </c>
      <c r="G16" s="2">
        <v>1</v>
      </c>
      <c r="H16" s="2" t="s">
        <v>12</v>
      </c>
      <c r="I16" s="2" t="s">
        <v>13</v>
      </c>
      <c r="J16" s="2" t="s">
        <v>14</v>
      </c>
      <c r="K16" s="2" t="s">
        <v>90</v>
      </c>
    </row>
    <row r="17" spans="1:11">
      <c r="A17" s="2">
        <v>521</v>
      </c>
      <c r="B17" s="2">
        <v>5210001</v>
      </c>
      <c r="C17" s="2">
        <v>3</v>
      </c>
      <c r="D17" s="20">
        <v>20000</v>
      </c>
      <c r="E17" s="2" t="s">
        <v>163</v>
      </c>
      <c r="F17" s="2" t="s">
        <v>11</v>
      </c>
      <c r="G17" s="2">
        <v>1</v>
      </c>
      <c r="H17" s="2" t="s">
        <v>12</v>
      </c>
      <c r="I17" s="2" t="s">
        <v>13</v>
      </c>
      <c r="J17" s="2" t="s">
        <v>14</v>
      </c>
      <c r="K17" s="2" t="s">
        <v>90</v>
      </c>
    </row>
    <row r="18" spans="1:11">
      <c r="A18" s="2">
        <v>521</v>
      </c>
      <c r="B18" s="2">
        <v>5210001</v>
      </c>
      <c r="C18" s="2">
        <v>4</v>
      </c>
      <c r="D18" s="20">
        <v>20000</v>
      </c>
      <c r="E18" s="2" t="s">
        <v>163</v>
      </c>
      <c r="F18" s="2" t="s">
        <v>11</v>
      </c>
      <c r="G18" s="2">
        <v>1</v>
      </c>
      <c r="H18" s="2" t="s">
        <v>12</v>
      </c>
      <c r="I18" s="2" t="s">
        <v>13</v>
      </c>
      <c r="J18" s="2" t="s">
        <v>14</v>
      </c>
      <c r="K18" s="2" t="s">
        <v>90</v>
      </c>
    </row>
    <row r="19" spans="1:11">
      <c r="A19" s="2">
        <v>521</v>
      </c>
      <c r="B19" s="2">
        <v>5210001</v>
      </c>
      <c r="C19" s="2">
        <v>5</v>
      </c>
      <c r="D19" s="20">
        <v>20000</v>
      </c>
      <c r="E19" s="2" t="s">
        <v>163</v>
      </c>
      <c r="F19" s="2" t="s">
        <v>11</v>
      </c>
      <c r="G19" s="2">
        <v>1</v>
      </c>
      <c r="H19" s="2" t="s">
        <v>12</v>
      </c>
      <c r="I19" s="2" t="s">
        <v>13</v>
      </c>
      <c r="J19" s="2" t="s">
        <v>14</v>
      </c>
      <c r="K19" s="2" t="s">
        <v>90</v>
      </c>
    </row>
    <row r="20" spans="1:11">
      <c r="A20" s="2">
        <v>521</v>
      </c>
      <c r="B20" s="2">
        <v>5210001</v>
      </c>
      <c r="C20" s="2">
        <v>6</v>
      </c>
      <c r="D20" s="20">
        <v>20000</v>
      </c>
      <c r="E20" s="2" t="s">
        <v>163</v>
      </c>
      <c r="F20" s="2" t="s">
        <v>11</v>
      </c>
      <c r="G20" s="2">
        <v>1</v>
      </c>
      <c r="H20" s="2" t="s">
        <v>12</v>
      </c>
      <c r="I20" s="2" t="s">
        <v>13</v>
      </c>
      <c r="J20" s="2" t="s">
        <v>14</v>
      </c>
      <c r="K20" s="2" t="s">
        <v>90</v>
      </c>
    </row>
    <row r="21" spans="1:11">
      <c r="A21" s="2">
        <v>521</v>
      </c>
      <c r="B21" s="2">
        <v>5210001</v>
      </c>
      <c r="C21" s="2">
        <v>7</v>
      </c>
      <c r="D21" s="20">
        <v>20000</v>
      </c>
      <c r="E21" s="2" t="s">
        <v>163</v>
      </c>
      <c r="F21" s="2" t="s">
        <v>11</v>
      </c>
      <c r="G21" s="2">
        <v>1</v>
      </c>
      <c r="H21" s="2" t="s">
        <v>12</v>
      </c>
      <c r="I21" s="2" t="s">
        <v>13</v>
      </c>
      <c r="J21" s="2" t="s">
        <v>14</v>
      </c>
      <c r="K21" s="2" t="s">
        <v>90</v>
      </c>
    </row>
    <row r="22" spans="1:11">
      <c r="A22" s="2">
        <v>521</v>
      </c>
      <c r="B22" s="2">
        <v>5210001</v>
      </c>
      <c r="C22" s="2">
        <v>8</v>
      </c>
      <c r="D22" s="20">
        <v>20000</v>
      </c>
      <c r="E22" s="2" t="s">
        <v>163</v>
      </c>
      <c r="F22" s="2" t="s">
        <v>11</v>
      </c>
      <c r="G22" s="2">
        <v>1</v>
      </c>
      <c r="H22" s="2" t="s">
        <v>12</v>
      </c>
      <c r="I22" s="2" t="s">
        <v>13</v>
      </c>
      <c r="J22" s="2" t="s">
        <v>14</v>
      </c>
      <c r="K22" s="2" t="s">
        <v>90</v>
      </c>
    </row>
    <row r="23" spans="1:11">
      <c r="A23" s="2">
        <v>521</v>
      </c>
      <c r="B23" s="2">
        <v>5210001</v>
      </c>
      <c r="C23" s="2">
        <v>9</v>
      </c>
      <c r="D23" s="20">
        <v>20000</v>
      </c>
      <c r="E23" s="2" t="s">
        <v>163</v>
      </c>
      <c r="F23" s="2" t="s">
        <v>11</v>
      </c>
      <c r="G23" s="2">
        <v>1</v>
      </c>
      <c r="H23" s="2" t="s">
        <v>12</v>
      </c>
      <c r="I23" s="2" t="s">
        <v>13</v>
      </c>
      <c r="J23" s="2" t="s">
        <v>14</v>
      </c>
      <c r="K23" s="2" t="s">
        <v>90</v>
      </c>
    </row>
    <row r="24" spans="1:11">
      <c r="A24" s="2">
        <v>521</v>
      </c>
      <c r="B24" s="2">
        <v>5210001</v>
      </c>
      <c r="C24" s="2">
        <v>10</v>
      </c>
      <c r="D24" s="20">
        <v>20000</v>
      </c>
      <c r="E24" s="2" t="s">
        <v>163</v>
      </c>
      <c r="F24" s="2" t="s">
        <v>11</v>
      </c>
      <c r="G24" s="2">
        <v>1</v>
      </c>
      <c r="H24" s="2" t="s">
        <v>12</v>
      </c>
      <c r="I24" s="2" t="s">
        <v>13</v>
      </c>
      <c r="J24" s="2" t="s">
        <v>14</v>
      </c>
      <c r="K24" s="2" t="s">
        <v>90</v>
      </c>
    </row>
    <row r="25" spans="1:11">
      <c r="A25" s="2">
        <v>521</v>
      </c>
      <c r="B25" s="2">
        <v>5210001</v>
      </c>
      <c r="C25" s="2">
        <v>11</v>
      </c>
      <c r="D25" s="20">
        <v>20000</v>
      </c>
      <c r="E25" s="2" t="s">
        <v>163</v>
      </c>
      <c r="F25" s="2" t="s">
        <v>11</v>
      </c>
      <c r="G25" s="2">
        <v>1</v>
      </c>
      <c r="H25" s="2" t="s">
        <v>12</v>
      </c>
      <c r="I25" s="2" t="s">
        <v>13</v>
      </c>
      <c r="J25" s="2" t="s">
        <v>14</v>
      </c>
      <c r="K25" s="2" t="s">
        <v>90</v>
      </c>
    </row>
    <row r="26" spans="1:11">
      <c r="A26" s="2">
        <v>521</v>
      </c>
      <c r="B26" s="2">
        <v>5210001</v>
      </c>
      <c r="C26" s="2">
        <v>12</v>
      </c>
      <c r="D26" s="20">
        <v>20000</v>
      </c>
      <c r="E26" s="2" t="s">
        <v>163</v>
      </c>
      <c r="F26" s="2" t="s">
        <v>11</v>
      </c>
      <c r="G26" s="2">
        <v>1</v>
      </c>
      <c r="H26" s="2" t="s">
        <v>12</v>
      </c>
      <c r="I26" s="2" t="s">
        <v>13</v>
      </c>
      <c r="J26" s="2" t="s">
        <v>14</v>
      </c>
      <c r="K26" s="2" t="s">
        <v>90</v>
      </c>
    </row>
    <row r="27" spans="1:11">
      <c r="A27" s="2">
        <v>521</v>
      </c>
      <c r="B27" s="2">
        <v>5210001</v>
      </c>
      <c r="C27" s="2">
        <v>13</v>
      </c>
      <c r="D27" s="20">
        <v>20000</v>
      </c>
      <c r="E27" s="2" t="s">
        <v>16</v>
      </c>
      <c r="F27" s="2" t="s">
        <v>11</v>
      </c>
      <c r="G27" s="2">
        <v>1</v>
      </c>
      <c r="H27" s="2" t="s">
        <v>12</v>
      </c>
      <c r="I27" s="2" t="s">
        <v>13</v>
      </c>
      <c r="J27" s="2" t="s">
        <v>14</v>
      </c>
      <c r="K27" s="2" t="s">
        <v>90</v>
      </c>
    </row>
    <row r="28" spans="1:11">
      <c r="A28" s="2">
        <v>521</v>
      </c>
      <c r="B28" s="2">
        <v>5210001</v>
      </c>
      <c r="C28" s="2">
        <v>1</v>
      </c>
      <c r="D28" s="20">
        <v>17000</v>
      </c>
      <c r="E28" s="2" t="s">
        <v>164</v>
      </c>
      <c r="F28" s="2" t="s">
        <v>11</v>
      </c>
      <c r="G28" s="2">
        <v>1</v>
      </c>
      <c r="H28" s="2" t="s">
        <v>12</v>
      </c>
      <c r="I28" s="2" t="s">
        <v>13</v>
      </c>
      <c r="J28" s="2" t="s">
        <v>14</v>
      </c>
      <c r="K28" s="2" t="s">
        <v>90</v>
      </c>
    </row>
    <row r="29" spans="1:11">
      <c r="A29" s="2">
        <v>521</v>
      </c>
      <c r="B29" s="2">
        <v>5210001</v>
      </c>
      <c r="C29" s="2">
        <v>2</v>
      </c>
      <c r="D29" s="20">
        <v>17000</v>
      </c>
      <c r="E29" s="2" t="s">
        <v>164</v>
      </c>
      <c r="F29" s="2" t="s">
        <v>11</v>
      </c>
      <c r="G29" s="2">
        <v>1</v>
      </c>
      <c r="H29" s="2" t="s">
        <v>12</v>
      </c>
      <c r="I29" s="2" t="s">
        <v>13</v>
      </c>
      <c r="J29" s="2" t="s">
        <v>14</v>
      </c>
      <c r="K29" s="2" t="s">
        <v>90</v>
      </c>
    </row>
    <row r="30" spans="1:11">
      <c r="A30" s="2">
        <v>521</v>
      </c>
      <c r="B30" s="2">
        <v>5210001</v>
      </c>
      <c r="C30" s="2">
        <v>3</v>
      </c>
      <c r="D30" s="20">
        <v>17000</v>
      </c>
      <c r="E30" s="2" t="s">
        <v>164</v>
      </c>
      <c r="F30" s="2" t="s">
        <v>11</v>
      </c>
      <c r="G30" s="2">
        <v>1</v>
      </c>
      <c r="H30" s="2" t="s">
        <v>12</v>
      </c>
      <c r="I30" s="2" t="s">
        <v>13</v>
      </c>
      <c r="J30" s="2" t="s">
        <v>14</v>
      </c>
      <c r="K30" s="2" t="s">
        <v>90</v>
      </c>
    </row>
    <row r="31" spans="1:11">
      <c r="A31" s="2">
        <v>521</v>
      </c>
      <c r="B31" s="2">
        <v>5210001</v>
      </c>
      <c r="C31" s="2">
        <v>4</v>
      </c>
      <c r="D31" s="20">
        <v>17000</v>
      </c>
      <c r="E31" s="2" t="s">
        <v>164</v>
      </c>
      <c r="F31" s="2" t="s">
        <v>11</v>
      </c>
      <c r="G31" s="2">
        <v>1</v>
      </c>
      <c r="H31" s="2" t="s">
        <v>12</v>
      </c>
      <c r="I31" s="2" t="s">
        <v>13</v>
      </c>
      <c r="J31" s="2" t="s">
        <v>14</v>
      </c>
      <c r="K31" s="2" t="s">
        <v>90</v>
      </c>
    </row>
    <row r="32" spans="1:11">
      <c r="A32" s="2">
        <v>521</v>
      </c>
      <c r="B32" s="2">
        <v>5210001</v>
      </c>
      <c r="C32" s="2">
        <v>5</v>
      </c>
      <c r="D32" s="20">
        <v>17000</v>
      </c>
      <c r="E32" s="2" t="s">
        <v>164</v>
      </c>
      <c r="F32" s="2" t="s">
        <v>11</v>
      </c>
      <c r="G32" s="2">
        <v>1</v>
      </c>
      <c r="H32" s="2" t="s">
        <v>12</v>
      </c>
      <c r="I32" s="2" t="s">
        <v>13</v>
      </c>
      <c r="J32" s="2" t="s">
        <v>14</v>
      </c>
      <c r="K32" s="2" t="s">
        <v>90</v>
      </c>
    </row>
    <row r="33" spans="1:11">
      <c r="A33" s="2">
        <v>521</v>
      </c>
      <c r="B33" s="2">
        <v>5210001</v>
      </c>
      <c r="C33" s="2">
        <v>6</v>
      </c>
      <c r="D33" s="20">
        <v>17000</v>
      </c>
      <c r="E33" s="2" t="s">
        <v>164</v>
      </c>
      <c r="F33" s="2" t="s">
        <v>11</v>
      </c>
      <c r="G33" s="2">
        <v>1</v>
      </c>
      <c r="H33" s="2" t="s">
        <v>12</v>
      </c>
      <c r="I33" s="2" t="s">
        <v>13</v>
      </c>
      <c r="J33" s="2" t="s">
        <v>14</v>
      </c>
      <c r="K33" s="2" t="s">
        <v>90</v>
      </c>
    </row>
    <row r="34" spans="1:11">
      <c r="A34" s="2">
        <v>521</v>
      </c>
      <c r="B34" s="2">
        <v>5210001</v>
      </c>
      <c r="C34" s="2">
        <v>7</v>
      </c>
      <c r="D34" s="20">
        <v>17000</v>
      </c>
      <c r="E34" s="2" t="s">
        <v>164</v>
      </c>
      <c r="F34" s="2" t="s">
        <v>11</v>
      </c>
      <c r="G34" s="2">
        <v>1</v>
      </c>
      <c r="H34" s="2" t="s">
        <v>12</v>
      </c>
      <c r="I34" s="2" t="s">
        <v>13</v>
      </c>
      <c r="J34" s="2" t="s">
        <v>14</v>
      </c>
      <c r="K34" s="2" t="s">
        <v>90</v>
      </c>
    </row>
    <row r="35" spans="1:11">
      <c r="A35" s="2">
        <v>521</v>
      </c>
      <c r="B35" s="2">
        <v>5210001</v>
      </c>
      <c r="C35" s="2">
        <v>8</v>
      </c>
      <c r="D35" s="20">
        <v>17000</v>
      </c>
      <c r="E35" s="2" t="s">
        <v>164</v>
      </c>
      <c r="F35" s="2" t="s">
        <v>11</v>
      </c>
      <c r="G35" s="2">
        <v>1</v>
      </c>
      <c r="H35" s="2" t="s">
        <v>12</v>
      </c>
      <c r="I35" s="2" t="s">
        <v>13</v>
      </c>
      <c r="J35" s="2" t="s">
        <v>14</v>
      </c>
      <c r="K35" s="2" t="s">
        <v>90</v>
      </c>
    </row>
    <row r="36" spans="1:11">
      <c r="A36" s="2">
        <v>521</v>
      </c>
      <c r="B36" s="2">
        <v>5210001</v>
      </c>
      <c r="C36" s="2">
        <v>9</v>
      </c>
      <c r="D36" s="20">
        <v>17000</v>
      </c>
      <c r="E36" s="2" t="s">
        <v>164</v>
      </c>
      <c r="F36" s="2" t="s">
        <v>11</v>
      </c>
      <c r="G36" s="2">
        <v>1</v>
      </c>
      <c r="H36" s="2" t="s">
        <v>12</v>
      </c>
      <c r="I36" s="2" t="s">
        <v>13</v>
      </c>
      <c r="J36" s="2" t="s">
        <v>14</v>
      </c>
      <c r="K36" s="2" t="s">
        <v>90</v>
      </c>
    </row>
    <row r="37" spans="1:11">
      <c r="A37" s="2">
        <v>521</v>
      </c>
      <c r="B37" s="2">
        <v>5210001</v>
      </c>
      <c r="C37" s="2">
        <v>10</v>
      </c>
      <c r="D37" s="20">
        <v>17000</v>
      </c>
      <c r="E37" s="2" t="s">
        <v>164</v>
      </c>
      <c r="F37" s="2" t="s">
        <v>11</v>
      </c>
      <c r="G37" s="2">
        <v>1</v>
      </c>
      <c r="H37" s="2" t="s">
        <v>12</v>
      </c>
      <c r="I37" s="2" t="s">
        <v>13</v>
      </c>
      <c r="J37" s="2" t="s">
        <v>14</v>
      </c>
      <c r="K37" s="2" t="s">
        <v>90</v>
      </c>
    </row>
    <row r="38" spans="1:11">
      <c r="A38" s="2">
        <v>521</v>
      </c>
      <c r="B38" s="2">
        <v>5210001</v>
      </c>
      <c r="C38" s="2">
        <v>11</v>
      </c>
      <c r="D38" s="20">
        <v>17000</v>
      </c>
      <c r="E38" s="2" t="s">
        <v>164</v>
      </c>
      <c r="F38" s="2" t="s">
        <v>11</v>
      </c>
      <c r="G38" s="2">
        <v>1</v>
      </c>
      <c r="H38" s="2" t="s">
        <v>12</v>
      </c>
      <c r="I38" s="2" t="s">
        <v>13</v>
      </c>
      <c r="J38" s="2" t="s">
        <v>14</v>
      </c>
      <c r="K38" s="2" t="s">
        <v>90</v>
      </c>
    </row>
    <row r="39" spans="1:11">
      <c r="A39" s="2">
        <v>521</v>
      </c>
      <c r="B39" s="2">
        <v>5210001</v>
      </c>
      <c r="C39" s="2">
        <v>12</v>
      </c>
      <c r="D39" s="20">
        <v>17000</v>
      </c>
      <c r="E39" s="2" t="s">
        <v>164</v>
      </c>
      <c r="F39" s="2" t="s">
        <v>11</v>
      </c>
      <c r="G39" s="2">
        <v>1</v>
      </c>
      <c r="H39" s="2" t="s">
        <v>12</v>
      </c>
      <c r="I39" s="2" t="s">
        <v>13</v>
      </c>
      <c r="J39" s="2" t="s">
        <v>14</v>
      </c>
      <c r="K39" s="2" t="s">
        <v>90</v>
      </c>
    </row>
    <row r="40" spans="1:11">
      <c r="A40" s="2">
        <v>521</v>
      </c>
      <c r="B40" s="2">
        <v>5210001</v>
      </c>
      <c r="C40" s="2">
        <v>13</v>
      </c>
      <c r="D40" s="20">
        <v>17000</v>
      </c>
      <c r="E40" s="2" t="s">
        <v>16</v>
      </c>
      <c r="F40" s="2" t="s">
        <v>11</v>
      </c>
      <c r="G40" s="2">
        <v>1</v>
      </c>
      <c r="H40" s="2" t="s">
        <v>12</v>
      </c>
      <c r="I40" s="2" t="s">
        <v>13</v>
      </c>
      <c r="J40" s="2" t="s">
        <v>14</v>
      </c>
      <c r="K40" s="2" t="s">
        <v>90</v>
      </c>
    </row>
    <row r="41" spans="1:11">
      <c r="A41" s="1">
        <v>524</v>
      </c>
      <c r="B41" s="1">
        <v>5240001</v>
      </c>
      <c r="C41" s="2">
        <v>1</v>
      </c>
      <c r="D41" s="20">
        <f>+D2*0.35</f>
        <v>9800</v>
      </c>
      <c r="E41" s="2" t="s">
        <v>162</v>
      </c>
      <c r="F41" s="2" t="s">
        <v>11</v>
      </c>
      <c r="G41" s="2">
        <v>1</v>
      </c>
      <c r="H41" s="2" t="s">
        <v>12</v>
      </c>
      <c r="I41" s="2" t="s">
        <v>13</v>
      </c>
      <c r="J41" s="1" t="s">
        <v>114</v>
      </c>
      <c r="K41" s="2" t="s">
        <v>90</v>
      </c>
    </row>
    <row r="42" spans="1:11">
      <c r="A42" s="1">
        <v>524</v>
      </c>
      <c r="B42" s="1">
        <v>5240001</v>
      </c>
      <c r="C42" s="2">
        <v>2</v>
      </c>
      <c r="D42" s="20">
        <f t="shared" ref="D42:D66" si="0">+D3*0.35</f>
        <v>9800</v>
      </c>
      <c r="E42" s="2" t="s">
        <v>162</v>
      </c>
      <c r="F42" s="2" t="s">
        <v>11</v>
      </c>
      <c r="G42" s="2">
        <v>1</v>
      </c>
      <c r="H42" s="2" t="s">
        <v>12</v>
      </c>
      <c r="I42" s="2" t="s">
        <v>13</v>
      </c>
      <c r="J42" s="1" t="s">
        <v>114</v>
      </c>
      <c r="K42" s="2" t="s">
        <v>90</v>
      </c>
    </row>
    <row r="43" spans="1:11">
      <c r="A43" s="1">
        <v>524</v>
      </c>
      <c r="B43" s="1">
        <v>5240001</v>
      </c>
      <c r="C43" s="2">
        <v>3</v>
      </c>
      <c r="D43" s="20">
        <f t="shared" si="0"/>
        <v>9800</v>
      </c>
      <c r="E43" s="2" t="s">
        <v>162</v>
      </c>
      <c r="F43" s="2" t="s">
        <v>11</v>
      </c>
      <c r="G43" s="2">
        <v>1</v>
      </c>
      <c r="H43" s="2" t="s">
        <v>12</v>
      </c>
      <c r="I43" s="2" t="s">
        <v>13</v>
      </c>
      <c r="J43" s="1" t="s">
        <v>114</v>
      </c>
      <c r="K43" s="2" t="s">
        <v>90</v>
      </c>
    </row>
    <row r="44" spans="1:11">
      <c r="A44" s="1">
        <v>524</v>
      </c>
      <c r="B44" s="1">
        <v>5240001</v>
      </c>
      <c r="C44" s="2">
        <v>4</v>
      </c>
      <c r="D44" s="20">
        <f t="shared" si="0"/>
        <v>9800</v>
      </c>
      <c r="E44" s="2" t="s">
        <v>162</v>
      </c>
      <c r="F44" s="2" t="s">
        <v>11</v>
      </c>
      <c r="G44" s="2">
        <v>1</v>
      </c>
      <c r="H44" s="2" t="s">
        <v>12</v>
      </c>
      <c r="I44" s="2" t="s">
        <v>13</v>
      </c>
      <c r="J44" s="1" t="s">
        <v>114</v>
      </c>
      <c r="K44" s="2" t="s">
        <v>90</v>
      </c>
    </row>
    <row r="45" spans="1:11">
      <c r="A45" s="1">
        <v>524</v>
      </c>
      <c r="B45" s="1">
        <v>5240001</v>
      </c>
      <c r="C45" s="2">
        <v>5</v>
      </c>
      <c r="D45" s="20">
        <f t="shared" si="0"/>
        <v>9800</v>
      </c>
      <c r="E45" s="2" t="s">
        <v>162</v>
      </c>
      <c r="F45" s="2" t="s">
        <v>11</v>
      </c>
      <c r="G45" s="2">
        <v>1</v>
      </c>
      <c r="H45" s="2" t="s">
        <v>12</v>
      </c>
      <c r="I45" s="2" t="s">
        <v>13</v>
      </c>
      <c r="J45" s="1" t="s">
        <v>114</v>
      </c>
      <c r="K45" s="2" t="s">
        <v>90</v>
      </c>
    </row>
    <row r="46" spans="1:11">
      <c r="A46" s="1">
        <v>524</v>
      </c>
      <c r="B46" s="1">
        <v>5240001</v>
      </c>
      <c r="C46" s="2">
        <v>6</v>
      </c>
      <c r="D46" s="20">
        <f t="shared" si="0"/>
        <v>9800</v>
      </c>
      <c r="E46" s="2" t="s">
        <v>162</v>
      </c>
      <c r="F46" s="2" t="s">
        <v>11</v>
      </c>
      <c r="G46" s="2">
        <v>1</v>
      </c>
      <c r="H46" s="2" t="s">
        <v>12</v>
      </c>
      <c r="I46" s="2" t="s">
        <v>13</v>
      </c>
      <c r="J46" s="1" t="s">
        <v>114</v>
      </c>
      <c r="K46" s="2" t="s">
        <v>90</v>
      </c>
    </row>
    <row r="47" spans="1:11">
      <c r="A47" s="1">
        <v>524</v>
      </c>
      <c r="B47" s="1">
        <v>5240001</v>
      </c>
      <c r="C47" s="2">
        <v>7</v>
      </c>
      <c r="D47" s="20">
        <f t="shared" si="0"/>
        <v>9800</v>
      </c>
      <c r="E47" s="2" t="s">
        <v>162</v>
      </c>
      <c r="F47" s="2" t="s">
        <v>11</v>
      </c>
      <c r="G47" s="2">
        <v>1</v>
      </c>
      <c r="H47" s="2" t="s">
        <v>12</v>
      </c>
      <c r="I47" s="2" t="s">
        <v>13</v>
      </c>
      <c r="J47" s="1" t="s">
        <v>114</v>
      </c>
      <c r="K47" s="2" t="s">
        <v>90</v>
      </c>
    </row>
    <row r="48" spans="1:11">
      <c r="A48" s="1">
        <v>524</v>
      </c>
      <c r="B48" s="1">
        <v>5240001</v>
      </c>
      <c r="C48" s="2">
        <v>8</v>
      </c>
      <c r="D48" s="20">
        <f t="shared" si="0"/>
        <v>9800</v>
      </c>
      <c r="E48" s="2" t="s">
        <v>162</v>
      </c>
      <c r="F48" s="2" t="s">
        <v>11</v>
      </c>
      <c r="G48" s="2">
        <v>1</v>
      </c>
      <c r="H48" s="2" t="s">
        <v>12</v>
      </c>
      <c r="I48" s="2" t="s">
        <v>13</v>
      </c>
      <c r="J48" s="1" t="s">
        <v>114</v>
      </c>
      <c r="K48" s="2" t="s">
        <v>90</v>
      </c>
    </row>
    <row r="49" spans="1:11">
      <c r="A49" s="1">
        <v>524</v>
      </c>
      <c r="B49" s="1">
        <v>5240001</v>
      </c>
      <c r="C49" s="2">
        <v>9</v>
      </c>
      <c r="D49" s="20">
        <f t="shared" si="0"/>
        <v>9800</v>
      </c>
      <c r="E49" s="2" t="s">
        <v>162</v>
      </c>
      <c r="F49" s="2" t="s">
        <v>11</v>
      </c>
      <c r="G49" s="2">
        <v>1</v>
      </c>
      <c r="H49" s="2" t="s">
        <v>12</v>
      </c>
      <c r="I49" s="2" t="s">
        <v>13</v>
      </c>
      <c r="J49" s="1" t="s">
        <v>114</v>
      </c>
      <c r="K49" s="2" t="s">
        <v>90</v>
      </c>
    </row>
    <row r="50" spans="1:11">
      <c r="A50" s="1">
        <v>524</v>
      </c>
      <c r="B50" s="1">
        <v>5240001</v>
      </c>
      <c r="C50" s="2">
        <v>10</v>
      </c>
      <c r="D50" s="20">
        <f t="shared" si="0"/>
        <v>9800</v>
      </c>
      <c r="E50" s="2" t="s">
        <v>162</v>
      </c>
      <c r="F50" s="2" t="s">
        <v>11</v>
      </c>
      <c r="G50" s="2">
        <v>1</v>
      </c>
      <c r="H50" s="2" t="s">
        <v>12</v>
      </c>
      <c r="I50" s="2" t="s">
        <v>13</v>
      </c>
      <c r="J50" s="1" t="s">
        <v>114</v>
      </c>
      <c r="K50" s="2" t="s">
        <v>90</v>
      </c>
    </row>
    <row r="51" spans="1:11">
      <c r="A51" s="1">
        <v>524</v>
      </c>
      <c r="B51" s="1">
        <v>5240001</v>
      </c>
      <c r="C51" s="2">
        <v>11</v>
      </c>
      <c r="D51" s="20">
        <f t="shared" si="0"/>
        <v>9800</v>
      </c>
      <c r="E51" s="2" t="s">
        <v>162</v>
      </c>
      <c r="F51" s="2" t="s">
        <v>11</v>
      </c>
      <c r="G51" s="2">
        <v>1</v>
      </c>
      <c r="H51" s="2" t="s">
        <v>12</v>
      </c>
      <c r="I51" s="2" t="s">
        <v>13</v>
      </c>
      <c r="J51" s="1" t="s">
        <v>114</v>
      </c>
      <c r="K51" s="2" t="s">
        <v>90</v>
      </c>
    </row>
    <row r="52" spans="1:11">
      <c r="A52" s="1">
        <v>524</v>
      </c>
      <c r="B52" s="1">
        <v>5240001</v>
      </c>
      <c r="C52" s="2">
        <v>12</v>
      </c>
      <c r="D52" s="20">
        <f t="shared" si="0"/>
        <v>9800</v>
      </c>
      <c r="E52" s="2" t="s">
        <v>162</v>
      </c>
      <c r="F52" s="2" t="s">
        <v>11</v>
      </c>
      <c r="G52" s="2">
        <v>1</v>
      </c>
      <c r="H52" s="2" t="s">
        <v>12</v>
      </c>
      <c r="I52" s="2" t="s">
        <v>13</v>
      </c>
      <c r="J52" s="1" t="s">
        <v>114</v>
      </c>
      <c r="K52" s="2" t="s">
        <v>90</v>
      </c>
    </row>
    <row r="53" spans="1:11">
      <c r="A53" s="1">
        <v>524</v>
      </c>
      <c r="B53" s="1">
        <v>5240001</v>
      </c>
      <c r="C53" s="2">
        <v>13</v>
      </c>
      <c r="D53" s="20">
        <f t="shared" si="0"/>
        <v>9800</v>
      </c>
      <c r="E53" s="2" t="s">
        <v>162</v>
      </c>
      <c r="F53" s="2" t="s">
        <v>11</v>
      </c>
      <c r="G53" s="2">
        <v>1</v>
      </c>
      <c r="H53" s="2" t="s">
        <v>12</v>
      </c>
      <c r="I53" s="2" t="s">
        <v>13</v>
      </c>
      <c r="J53" s="1" t="s">
        <v>114</v>
      </c>
      <c r="K53" s="2" t="s">
        <v>90</v>
      </c>
    </row>
    <row r="54" spans="1:11">
      <c r="A54" s="1">
        <v>524</v>
      </c>
      <c r="B54" s="1">
        <v>5240001</v>
      </c>
      <c r="C54" s="2">
        <v>1</v>
      </c>
      <c r="D54" s="20">
        <f t="shared" si="0"/>
        <v>7000</v>
      </c>
      <c r="E54" s="2" t="s">
        <v>163</v>
      </c>
      <c r="F54" s="2" t="s">
        <v>11</v>
      </c>
      <c r="G54" s="2">
        <v>1</v>
      </c>
      <c r="H54" s="2" t="s">
        <v>12</v>
      </c>
      <c r="I54" s="2" t="s">
        <v>13</v>
      </c>
      <c r="J54" s="1" t="s">
        <v>114</v>
      </c>
      <c r="K54" s="2" t="s">
        <v>90</v>
      </c>
    </row>
    <row r="55" spans="1:11">
      <c r="A55" s="1">
        <v>524</v>
      </c>
      <c r="B55" s="1">
        <v>5240001</v>
      </c>
      <c r="C55" s="2">
        <v>2</v>
      </c>
      <c r="D55" s="20">
        <f t="shared" si="0"/>
        <v>7000</v>
      </c>
      <c r="E55" s="2" t="s">
        <v>163</v>
      </c>
      <c r="F55" s="2" t="s">
        <v>11</v>
      </c>
      <c r="G55" s="2">
        <v>1</v>
      </c>
      <c r="H55" s="2" t="s">
        <v>12</v>
      </c>
      <c r="I55" s="2" t="s">
        <v>13</v>
      </c>
      <c r="J55" s="1" t="s">
        <v>114</v>
      </c>
      <c r="K55" s="2" t="s">
        <v>90</v>
      </c>
    </row>
    <row r="56" spans="1:11">
      <c r="A56" s="1">
        <v>524</v>
      </c>
      <c r="B56" s="1">
        <v>5240001</v>
      </c>
      <c r="C56" s="2">
        <v>3</v>
      </c>
      <c r="D56" s="20">
        <f t="shared" si="0"/>
        <v>7000</v>
      </c>
      <c r="E56" s="2" t="s">
        <v>163</v>
      </c>
      <c r="F56" s="2" t="s">
        <v>11</v>
      </c>
      <c r="G56" s="2">
        <v>1</v>
      </c>
      <c r="H56" s="2" t="s">
        <v>12</v>
      </c>
      <c r="I56" s="2" t="s">
        <v>13</v>
      </c>
      <c r="J56" s="1" t="s">
        <v>114</v>
      </c>
      <c r="K56" s="2" t="s">
        <v>90</v>
      </c>
    </row>
    <row r="57" spans="1:11">
      <c r="A57" s="1">
        <v>524</v>
      </c>
      <c r="B57" s="1">
        <v>5240001</v>
      </c>
      <c r="C57" s="2">
        <v>4</v>
      </c>
      <c r="D57" s="20">
        <f t="shared" si="0"/>
        <v>7000</v>
      </c>
      <c r="E57" s="2" t="s">
        <v>163</v>
      </c>
      <c r="F57" s="2" t="s">
        <v>11</v>
      </c>
      <c r="G57" s="2">
        <v>1</v>
      </c>
      <c r="H57" s="2" t="s">
        <v>12</v>
      </c>
      <c r="I57" s="2" t="s">
        <v>13</v>
      </c>
      <c r="J57" s="1" t="s">
        <v>114</v>
      </c>
      <c r="K57" s="2" t="s">
        <v>90</v>
      </c>
    </row>
    <row r="58" spans="1:11">
      <c r="A58" s="1">
        <v>524</v>
      </c>
      <c r="B58" s="1">
        <v>5240001</v>
      </c>
      <c r="C58" s="2">
        <v>5</v>
      </c>
      <c r="D58" s="20">
        <f t="shared" si="0"/>
        <v>7000</v>
      </c>
      <c r="E58" s="2" t="s">
        <v>163</v>
      </c>
      <c r="F58" s="2" t="s">
        <v>11</v>
      </c>
      <c r="G58" s="2">
        <v>1</v>
      </c>
      <c r="H58" s="2" t="s">
        <v>12</v>
      </c>
      <c r="I58" s="2" t="s">
        <v>13</v>
      </c>
      <c r="J58" s="1" t="s">
        <v>114</v>
      </c>
      <c r="K58" s="2" t="s">
        <v>90</v>
      </c>
    </row>
    <row r="59" spans="1:11">
      <c r="A59" s="1">
        <v>524</v>
      </c>
      <c r="B59" s="1">
        <v>5240001</v>
      </c>
      <c r="C59" s="2">
        <v>6</v>
      </c>
      <c r="D59" s="20">
        <f t="shared" si="0"/>
        <v>7000</v>
      </c>
      <c r="E59" s="2" t="s">
        <v>163</v>
      </c>
      <c r="F59" s="2" t="s">
        <v>11</v>
      </c>
      <c r="G59" s="2">
        <v>1</v>
      </c>
      <c r="H59" s="2" t="s">
        <v>12</v>
      </c>
      <c r="I59" s="2" t="s">
        <v>13</v>
      </c>
      <c r="J59" s="1" t="s">
        <v>114</v>
      </c>
      <c r="K59" s="2" t="s">
        <v>90</v>
      </c>
    </row>
    <row r="60" spans="1:11">
      <c r="A60" s="1">
        <v>524</v>
      </c>
      <c r="B60" s="1">
        <v>5240001</v>
      </c>
      <c r="C60" s="2">
        <v>7</v>
      </c>
      <c r="D60" s="20">
        <f t="shared" si="0"/>
        <v>7000</v>
      </c>
      <c r="E60" s="2" t="s">
        <v>163</v>
      </c>
      <c r="F60" s="2" t="s">
        <v>11</v>
      </c>
      <c r="G60" s="2">
        <v>1</v>
      </c>
      <c r="H60" s="2" t="s">
        <v>12</v>
      </c>
      <c r="I60" s="2" t="s">
        <v>13</v>
      </c>
      <c r="J60" s="1" t="s">
        <v>114</v>
      </c>
      <c r="K60" s="2" t="s">
        <v>90</v>
      </c>
    </row>
    <row r="61" spans="1:11">
      <c r="A61" s="1">
        <v>524</v>
      </c>
      <c r="B61" s="1">
        <v>5240001</v>
      </c>
      <c r="C61" s="2">
        <v>8</v>
      </c>
      <c r="D61" s="20">
        <f t="shared" si="0"/>
        <v>7000</v>
      </c>
      <c r="E61" s="2" t="s">
        <v>163</v>
      </c>
      <c r="F61" s="2" t="s">
        <v>11</v>
      </c>
      <c r="G61" s="2">
        <v>1</v>
      </c>
      <c r="H61" s="2" t="s">
        <v>12</v>
      </c>
      <c r="I61" s="2" t="s">
        <v>13</v>
      </c>
      <c r="J61" s="1" t="s">
        <v>114</v>
      </c>
      <c r="K61" s="2" t="s">
        <v>90</v>
      </c>
    </row>
    <row r="62" spans="1:11">
      <c r="A62" s="1">
        <v>524</v>
      </c>
      <c r="B62" s="1">
        <v>5240001</v>
      </c>
      <c r="C62" s="2">
        <v>9</v>
      </c>
      <c r="D62" s="20">
        <f t="shared" si="0"/>
        <v>7000</v>
      </c>
      <c r="E62" s="2" t="s">
        <v>163</v>
      </c>
      <c r="F62" s="2" t="s">
        <v>11</v>
      </c>
      <c r="G62" s="2">
        <v>1</v>
      </c>
      <c r="H62" s="2" t="s">
        <v>12</v>
      </c>
      <c r="I62" s="2" t="s">
        <v>13</v>
      </c>
      <c r="J62" s="1" t="s">
        <v>114</v>
      </c>
      <c r="K62" s="2" t="s">
        <v>90</v>
      </c>
    </row>
    <row r="63" spans="1:11">
      <c r="A63" s="1">
        <v>524</v>
      </c>
      <c r="B63" s="1">
        <v>5240001</v>
      </c>
      <c r="C63" s="2">
        <v>10</v>
      </c>
      <c r="D63" s="20">
        <f t="shared" si="0"/>
        <v>7000</v>
      </c>
      <c r="E63" s="2" t="s">
        <v>163</v>
      </c>
      <c r="F63" s="2" t="s">
        <v>11</v>
      </c>
      <c r="G63" s="2">
        <v>1</v>
      </c>
      <c r="H63" s="2" t="s">
        <v>12</v>
      </c>
      <c r="I63" s="2" t="s">
        <v>13</v>
      </c>
      <c r="J63" s="1" t="s">
        <v>114</v>
      </c>
      <c r="K63" s="2" t="s">
        <v>90</v>
      </c>
    </row>
    <row r="64" spans="1:11">
      <c r="A64" s="1">
        <v>524</v>
      </c>
      <c r="B64" s="1">
        <v>5240001</v>
      </c>
      <c r="C64" s="2">
        <v>11</v>
      </c>
      <c r="D64" s="20">
        <f t="shared" si="0"/>
        <v>7000</v>
      </c>
      <c r="E64" s="2" t="s">
        <v>163</v>
      </c>
      <c r="F64" s="2" t="s">
        <v>11</v>
      </c>
      <c r="G64" s="2">
        <v>1</v>
      </c>
      <c r="H64" s="2" t="s">
        <v>12</v>
      </c>
      <c r="I64" s="2" t="s">
        <v>13</v>
      </c>
      <c r="J64" s="1" t="s">
        <v>114</v>
      </c>
      <c r="K64" s="2" t="s">
        <v>90</v>
      </c>
    </row>
    <row r="65" spans="1:11">
      <c r="A65" s="1">
        <v>524</v>
      </c>
      <c r="B65" s="1">
        <v>5240001</v>
      </c>
      <c r="C65" s="2">
        <v>12</v>
      </c>
      <c r="D65" s="20">
        <f t="shared" si="0"/>
        <v>7000</v>
      </c>
      <c r="E65" s="2" t="s">
        <v>163</v>
      </c>
      <c r="F65" s="2" t="s">
        <v>11</v>
      </c>
      <c r="G65" s="2">
        <v>1</v>
      </c>
      <c r="H65" s="2" t="s">
        <v>12</v>
      </c>
      <c r="I65" s="2" t="s">
        <v>13</v>
      </c>
      <c r="J65" s="1" t="s">
        <v>114</v>
      </c>
      <c r="K65" s="2" t="s">
        <v>90</v>
      </c>
    </row>
    <row r="66" spans="1:11">
      <c r="A66" s="1">
        <v>524</v>
      </c>
      <c r="B66" s="1">
        <v>5240001</v>
      </c>
      <c r="C66" s="2">
        <v>13</v>
      </c>
      <c r="D66" s="20">
        <f t="shared" si="0"/>
        <v>7000</v>
      </c>
      <c r="E66" s="2" t="s">
        <v>163</v>
      </c>
      <c r="F66" s="2" t="s">
        <v>11</v>
      </c>
      <c r="G66" s="2">
        <v>1</v>
      </c>
      <c r="H66" s="2" t="s">
        <v>12</v>
      </c>
      <c r="I66" s="2" t="s">
        <v>13</v>
      </c>
      <c r="J66" s="1" t="s">
        <v>114</v>
      </c>
      <c r="K66" s="2" t="s">
        <v>90</v>
      </c>
    </row>
    <row r="67" spans="1:11">
      <c r="A67" s="1">
        <v>524</v>
      </c>
      <c r="B67" s="1">
        <v>5240001</v>
      </c>
      <c r="C67" s="2">
        <v>1</v>
      </c>
      <c r="D67" s="20">
        <v>600</v>
      </c>
      <c r="E67" s="2" t="s">
        <v>179</v>
      </c>
      <c r="F67" s="2" t="s">
        <v>11</v>
      </c>
      <c r="G67" s="2">
        <v>1</v>
      </c>
      <c r="H67" s="2" t="s">
        <v>12</v>
      </c>
      <c r="I67" s="2" t="s">
        <v>13</v>
      </c>
      <c r="J67" s="1" t="s">
        <v>114</v>
      </c>
      <c r="K67" s="2" t="s">
        <v>90</v>
      </c>
    </row>
    <row r="68" spans="1:11">
      <c r="A68" s="1">
        <v>524</v>
      </c>
      <c r="B68" s="1">
        <v>5240001</v>
      </c>
      <c r="C68" s="2">
        <v>2</v>
      </c>
      <c r="D68" s="20">
        <v>600</v>
      </c>
      <c r="E68" s="2" t="s">
        <v>179</v>
      </c>
      <c r="F68" s="2" t="s">
        <v>11</v>
      </c>
      <c r="G68" s="2">
        <v>1</v>
      </c>
      <c r="H68" s="2" t="s">
        <v>12</v>
      </c>
      <c r="I68" s="2" t="s">
        <v>13</v>
      </c>
      <c r="J68" s="1" t="s">
        <v>114</v>
      </c>
      <c r="K68" s="2" t="s">
        <v>90</v>
      </c>
    </row>
    <row r="69" spans="1:11">
      <c r="A69" s="1">
        <v>524</v>
      </c>
      <c r="B69" s="1">
        <v>5240001</v>
      </c>
      <c r="C69" s="2">
        <v>3</v>
      </c>
      <c r="D69" s="20">
        <v>600</v>
      </c>
      <c r="E69" s="2" t="s">
        <v>179</v>
      </c>
      <c r="F69" s="2" t="s">
        <v>11</v>
      </c>
      <c r="G69" s="2">
        <v>1</v>
      </c>
      <c r="H69" s="2" t="s">
        <v>12</v>
      </c>
      <c r="I69" s="2" t="s">
        <v>13</v>
      </c>
      <c r="J69" s="1" t="s">
        <v>114</v>
      </c>
      <c r="K69" s="2" t="s">
        <v>90</v>
      </c>
    </row>
    <row r="70" spans="1:11">
      <c r="A70" s="1">
        <v>524</v>
      </c>
      <c r="B70" s="1">
        <v>5240001</v>
      </c>
      <c r="C70" s="2">
        <v>4</v>
      </c>
      <c r="D70" s="20">
        <v>600</v>
      </c>
      <c r="E70" s="2" t="s">
        <v>179</v>
      </c>
      <c r="F70" s="2" t="s">
        <v>11</v>
      </c>
      <c r="G70" s="2">
        <v>1</v>
      </c>
      <c r="H70" s="2" t="s">
        <v>12</v>
      </c>
      <c r="I70" s="2" t="s">
        <v>13</v>
      </c>
      <c r="J70" s="1" t="s">
        <v>114</v>
      </c>
      <c r="K70" s="2" t="s">
        <v>90</v>
      </c>
    </row>
    <row r="71" spans="1:11">
      <c r="A71" s="1">
        <v>524</v>
      </c>
      <c r="B71" s="1">
        <v>5240001</v>
      </c>
      <c r="C71" s="2">
        <v>5</v>
      </c>
      <c r="D71" s="20">
        <v>600</v>
      </c>
      <c r="E71" s="2" t="s">
        <v>179</v>
      </c>
      <c r="F71" s="2" t="s">
        <v>11</v>
      </c>
      <c r="G71" s="2">
        <v>1</v>
      </c>
      <c r="H71" s="2" t="s">
        <v>12</v>
      </c>
      <c r="I71" s="2" t="s">
        <v>13</v>
      </c>
      <c r="J71" s="1" t="s">
        <v>114</v>
      </c>
      <c r="K71" s="2" t="s">
        <v>90</v>
      </c>
    </row>
    <row r="72" spans="1:11">
      <c r="A72" s="1">
        <v>524</v>
      </c>
      <c r="B72" s="1">
        <v>5240001</v>
      </c>
      <c r="C72" s="2">
        <v>6</v>
      </c>
      <c r="D72" s="20">
        <v>600</v>
      </c>
      <c r="E72" s="2" t="s">
        <v>179</v>
      </c>
      <c r="F72" s="2" t="s">
        <v>11</v>
      </c>
      <c r="G72" s="2">
        <v>1</v>
      </c>
      <c r="H72" s="2" t="s">
        <v>12</v>
      </c>
      <c r="I72" s="2" t="s">
        <v>13</v>
      </c>
      <c r="J72" s="1" t="s">
        <v>114</v>
      </c>
      <c r="K72" s="2" t="s">
        <v>90</v>
      </c>
    </row>
    <row r="73" spans="1:11">
      <c r="A73" s="1">
        <v>524</v>
      </c>
      <c r="B73" s="1">
        <v>5240001</v>
      </c>
      <c r="C73" s="2">
        <v>7</v>
      </c>
      <c r="D73" s="20">
        <v>600</v>
      </c>
      <c r="E73" s="2" t="s">
        <v>179</v>
      </c>
      <c r="F73" s="2" t="s">
        <v>11</v>
      </c>
      <c r="G73" s="2">
        <v>1</v>
      </c>
      <c r="H73" s="2" t="s">
        <v>12</v>
      </c>
      <c r="I73" s="2" t="s">
        <v>13</v>
      </c>
      <c r="J73" s="1" t="s">
        <v>114</v>
      </c>
      <c r="K73" s="2" t="s">
        <v>90</v>
      </c>
    </row>
    <row r="74" spans="1:11">
      <c r="A74" s="1">
        <v>524</v>
      </c>
      <c r="B74" s="1">
        <v>5240001</v>
      </c>
      <c r="C74" s="2">
        <v>8</v>
      </c>
      <c r="D74" s="20">
        <v>600</v>
      </c>
      <c r="E74" s="2" t="s">
        <v>179</v>
      </c>
      <c r="F74" s="2" t="s">
        <v>11</v>
      </c>
      <c r="G74" s="2">
        <v>1</v>
      </c>
      <c r="H74" s="2" t="s">
        <v>12</v>
      </c>
      <c r="I74" s="2" t="s">
        <v>13</v>
      </c>
      <c r="J74" s="1" t="s">
        <v>114</v>
      </c>
      <c r="K74" s="2" t="s">
        <v>90</v>
      </c>
    </row>
    <row r="75" spans="1:11">
      <c r="A75" s="1">
        <v>524</v>
      </c>
      <c r="B75" s="1">
        <v>5240001</v>
      </c>
      <c r="C75" s="2">
        <v>9</v>
      </c>
      <c r="D75" s="20">
        <v>600</v>
      </c>
      <c r="E75" s="2" t="s">
        <v>179</v>
      </c>
      <c r="F75" s="2" t="s">
        <v>11</v>
      </c>
      <c r="G75" s="2">
        <v>1</v>
      </c>
      <c r="H75" s="2" t="s">
        <v>12</v>
      </c>
      <c r="I75" s="2" t="s">
        <v>13</v>
      </c>
      <c r="J75" s="1" t="s">
        <v>114</v>
      </c>
      <c r="K75" s="2" t="s">
        <v>90</v>
      </c>
    </row>
    <row r="76" spans="1:11">
      <c r="A76" s="1">
        <v>524</v>
      </c>
      <c r="B76" s="1">
        <v>5240001</v>
      </c>
      <c r="C76" s="2">
        <v>10</v>
      </c>
      <c r="D76" s="20">
        <v>600</v>
      </c>
      <c r="E76" s="2" t="s">
        <v>179</v>
      </c>
      <c r="F76" s="2" t="s">
        <v>11</v>
      </c>
      <c r="G76" s="2">
        <v>1</v>
      </c>
      <c r="H76" s="2" t="s">
        <v>12</v>
      </c>
      <c r="I76" s="2" t="s">
        <v>13</v>
      </c>
      <c r="J76" s="1" t="s">
        <v>114</v>
      </c>
      <c r="K76" s="2" t="s">
        <v>90</v>
      </c>
    </row>
    <row r="77" spans="1:11">
      <c r="A77" s="1">
        <v>524</v>
      </c>
      <c r="B77" s="1">
        <v>5240001</v>
      </c>
      <c r="C77" s="2">
        <v>11</v>
      </c>
      <c r="D77" s="20">
        <v>600</v>
      </c>
      <c r="E77" s="2" t="s">
        <v>179</v>
      </c>
      <c r="F77" s="2" t="s">
        <v>11</v>
      </c>
      <c r="G77" s="2">
        <v>1</v>
      </c>
      <c r="H77" s="2" t="s">
        <v>12</v>
      </c>
      <c r="I77" s="2" t="s">
        <v>13</v>
      </c>
      <c r="J77" s="1" t="s">
        <v>114</v>
      </c>
      <c r="K77" s="2" t="s">
        <v>90</v>
      </c>
    </row>
    <row r="78" spans="1:11">
      <c r="A78" s="1">
        <v>524</v>
      </c>
      <c r="B78" s="1">
        <v>5240001</v>
      </c>
      <c r="C78" s="2">
        <v>12</v>
      </c>
      <c r="D78" s="20">
        <v>600</v>
      </c>
      <c r="E78" s="2" t="s">
        <v>179</v>
      </c>
      <c r="F78" s="2" t="s">
        <v>11</v>
      </c>
      <c r="G78" s="2">
        <v>1</v>
      </c>
      <c r="H78" s="2" t="s">
        <v>12</v>
      </c>
      <c r="I78" s="2" t="s">
        <v>13</v>
      </c>
      <c r="J78" s="1" t="s">
        <v>114</v>
      </c>
      <c r="K78" s="2" t="s">
        <v>90</v>
      </c>
    </row>
    <row r="79" spans="1:11">
      <c r="A79" s="1">
        <v>524</v>
      </c>
      <c r="B79" s="1">
        <v>5240001</v>
      </c>
      <c r="C79" s="2">
        <v>1</v>
      </c>
      <c r="D79" s="20">
        <f>+D28*0.35</f>
        <v>5950</v>
      </c>
      <c r="E79" s="2" t="s">
        <v>164</v>
      </c>
      <c r="F79" s="2" t="s">
        <v>11</v>
      </c>
      <c r="G79" s="2">
        <v>1</v>
      </c>
      <c r="H79" s="2" t="s">
        <v>12</v>
      </c>
      <c r="I79" s="2" t="s">
        <v>13</v>
      </c>
      <c r="J79" s="1" t="s">
        <v>114</v>
      </c>
      <c r="K79" s="2" t="s">
        <v>90</v>
      </c>
    </row>
    <row r="80" spans="1:11">
      <c r="A80" s="1">
        <v>524</v>
      </c>
      <c r="B80" s="1">
        <v>5240001</v>
      </c>
      <c r="C80" s="2">
        <v>2</v>
      </c>
      <c r="D80" s="20">
        <f t="shared" ref="D80:D91" si="1">+D29*0.35</f>
        <v>5950</v>
      </c>
      <c r="E80" s="2" t="s">
        <v>164</v>
      </c>
      <c r="F80" s="2" t="s">
        <v>11</v>
      </c>
      <c r="G80" s="2">
        <v>1</v>
      </c>
      <c r="H80" s="2" t="s">
        <v>12</v>
      </c>
      <c r="I80" s="2" t="s">
        <v>13</v>
      </c>
      <c r="J80" s="1" t="s">
        <v>114</v>
      </c>
      <c r="K80" s="2" t="s">
        <v>90</v>
      </c>
    </row>
    <row r="81" spans="1:11">
      <c r="A81" s="1">
        <v>524</v>
      </c>
      <c r="B81" s="1">
        <v>5240001</v>
      </c>
      <c r="C81" s="2">
        <v>3</v>
      </c>
      <c r="D81" s="20">
        <f t="shared" si="1"/>
        <v>5950</v>
      </c>
      <c r="E81" s="2" t="s">
        <v>164</v>
      </c>
      <c r="F81" s="2" t="s">
        <v>11</v>
      </c>
      <c r="G81" s="2">
        <v>1</v>
      </c>
      <c r="H81" s="2" t="s">
        <v>12</v>
      </c>
      <c r="I81" s="2" t="s">
        <v>13</v>
      </c>
      <c r="J81" s="1" t="s">
        <v>114</v>
      </c>
      <c r="K81" s="2" t="s">
        <v>90</v>
      </c>
    </row>
    <row r="82" spans="1:11">
      <c r="A82" s="1">
        <v>524</v>
      </c>
      <c r="B82" s="1">
        <v>5240001</v>
      </c>
      <c r="C82" s="2">
        <v>4</v>
      </c>
      <c r="D82" s="20">
        <f t="shared" si="1"/>
        <v>5950</v>
      </c>
      <c r="E82" s="2" t="s">
        <v>164</v>
      </c>
      <c r="F82" s="2" t="s">
        <v>11</v>
      </c>
      <c r="G82" s="2">
        <v>1</v>
      </c>
      <c r="H82" s="2" t="s">
        <v>12</v>
      </c>
      <c r="I82" s="2" t="s">
        <v>13</v>
      </c>
      <c r="J82" s="1" t="s">
        <v>114</v>
      </c>
      <c r="K82" s="2" t="s">
        <v>90</v>
      </c>
    </row>
    <row r="83" spans="1:11">
      <c r="A83" s="1">
        <v>524</v>
      </c>
      <c r="B83" s="1">
        <v>5240001</v>
      </c>
      <c r="C83" s="2">
        <v>5</v>
      </c>
      <c r="D83" s="20">
        <f t="shared" si="1"/>
        <v>5950</v>
      </c>
      <c r="E83" s="2" t="s">
        <v>164</v>
      </c>
      <c r="F83" s="2" t="s">
        <v>11</v>
      </c>
      <c r="G83" s="2">
        <v>1</v>
      </c>
      <c r="H83" s="2" t="s">
        <v>12</v>
      </c>
      <c r="I83" s="2" t="s">
        <v>13</v>
      </c>
      <c r="J83" s="1" t="s">
        <v>114</v>
      </c>
      <c r="K83" s="2" t="s">
        <v>90</v>
      </c>
    </row>
    <row r="84" spans="1:11">
      <c r="A84" s="1">
        <v>524</v>
      </c>
      <c r="B84" s="1">
        <v>5240001</v>
      </c>
      <c r="C84" s="2">
        <v>6</v>
      </c>
      <c r="D84" s="20">
        <f t="shared" si="1"/>
        <v>5950</v>
      </c>
      <c r="E84" s="2" t="s">
        <v>164</v>
      </c>
      <c r="F84" s="2" t="s">
        <v>11</v>
      </c>
      <c r="G84" s="2">
        <v>1</v>
      </c>
      <c r="H84" s="2" t="s">
        <v>12</v>
      </c>
      <c r="I84" s="2" t="s">
        <v>13</v>
      </c>
      <c r="J84" s="1" t="s">
        <v>114</v>
      </c>
      <c r="K84" s="2" t="s">
        <v>90</v>
      </c>
    </row>
    <row r="85" spans="1:11">
      <c r="A85" s="1">
        <v>524</v>
      </c>
      <c r="B85" s="1">
        <v>5240001</v>
      </c>
      <c r="C85" s="2">
        <v>7</v>
      </c>
      <c r="D85" s="20">
        <f t="shared" si="1"/>
        <v>5950</v>
      </c>
      <c r="E85" s="2" t="s">
        <v>164</v>
      </c>
      <c r="F85" s="2" t="s">
        <v>11</v>
      </c>
      <c r="G85" s="2">
        <v>1</v>
      </c>
      <c r="H85" s="2" t="s">
        <v>12</v>
      </c>
      <c r="I85" s="2" t="s">
        <v>13</v>
      </c>
      <c r="J85" s="1" t="s">
        <v>114</v>
      </c>
      <c r="K85" s="2" t="s">
        <v>90</v>
      </c>
    </row>
    <row r="86" spans="1:11">
      <c r="A86" s="1">
        <v>524</v>
      </c>
      <c r="B86" s="1">
        <v>5240001</v>
      </c>
      <c r="C86" s="2">
        <v>8</v>
      </c>
      <c r="D86" s="20">
        <f t="shared" si="1"/>
        <v>5950</v>
      </c>
      <c r="E86" s="2" t="s">
        <v>164</v>
      </c>
      <c r="F86" s="2" t="s">
        <v>11</v>
      </c>
      <c r="G86" s="2">
        <v>1</v>
      </c>
      <c r="H86" s="2" t="s">
        <v>12</v>
      </c>
      <c r="I86" s="2" t="s">
        <v>13</v>
      </c>
      <c r="J86" s="1" t="s">
        <v>114</v>
      </c>
      <c r="K86" s="2" t="s">
        <v>90</v>
      </c>
    </row>
    <row r="87" spans="1:11">
      <c r="A87" s="1">
        <v>524</v>
      </c>
      <c r="B87" s="1">
        <v>5240001</v>
      </c>
      <c r="C87" s="2">
        <v>9</v>
      </c>
      <c r="D87" s="20">
        <f t="shared" si="1"/>
        <v>5950</v>
      </c>
      <c r="E87" s="2" t="s">
        <v>164</v>
      </c>
      <c r="F87" s="2" t="s">
        <v>11</v>
      </c>
      <c r="G87" s="2">
        <v>1</v>
      </c>
      <c r="H87" s="2" t="s">
        <v>12</v>
      </c>
      <c r="I87" s="2" t="s">
        <v>13</v>
      </c>
      <c r="J87" s="1" t="s">
        <v>114</v>
      </c>
      <c r="K87" s="2" t="s">
        <v>90</v>
      </c>
    </row>
    <row r="88" spans="1:11">
      <c r="A88" s="1">
        <v>524</v>
      </c>
      <c r="B88" s="1">
        <v>5240001</v>
      </c>
      <c r="C88" s="2">
        <v>10</v>
      </c>
      <c r="D88" s="20">
        <f t="shared" si="1"/>
        <v>5950</v>
      </c>
      <c r="E88" s="2" t="s">
        <v>164</v>
      </c>
      <c r="F88" s="2" t="s">
        <v>11</v>
      </c>
      <c r="G88" s="2">
        <v>1</v>
      </c>
      <c r="H88" s="2" t="s">
        <v>12</v>
      </c>
      <c r="I88" s="2" t="s">
        <v>13</v>
      </c>
      <c r="J88" s="1" t="s">
        <v>114</v>
      </c>
      <c r="K88" s="2" t="s">
        <v>90</v>
      </c>
    </row>
    <row r="89" spans="1:11">
      <c r="A89" s="1">
        <v>524</v>
      </c>
      <c r="B89" s="1">
        <v>5240001</v>
      </c>
      <c r="C89" s="2">
        <v>11</v>
      </c>
      <c r="D89" s="20">
        <f t="shared" si="1"/>
        <v>5950</v>
      </c>
      <c r="E89" s="2" t="s">
        <v>164</v>
      </c>
      <c r="F89" s="2" t="s">
        <v>11</v>
      </c>
      <c r="G89" s="2">
        <v>1</v>
      </c>
      <c r="H89" s="2" t="s">
        <v>12</v>
      </c>
      <c r="I89" s="2" t="s">
        <v>13</v>
      </c>
      <c r="J89" s="1" t="s">
        <v>114</v>
      </c>
      <c r="K89" s="2" t="s">
        <v>90</v>
      </c>
    </row>
    <row r="90" spans="1:11">
      <c r="A90" s="1">
        <v>524</v>
      </c>
      <c r="B90" s="1">
        <v>5240001</v>
      </c>
      <c r="C90" s="2">
        <v>12</v>
      </c>
      <c r="D90" s="20">
        <f t="shared" si="1"/>
        <v>5950</v>
      </c>
      <c r="E90" s="2" t="s">
        <v>164</v>
      </c>
      <c r="F90" s="2" t="s">
        <v>11</v>
      </c>
      <c r="G90" s="2">
        <v>1</v>
      </c>
      <c r="H90" s="2" t="s">
        <v>12</v>
      </c>
      <c r="I90" s="2" t="s">
        <v>13</v>
      </c>
      <c r="J90" s="1" t="s">
        <v>114</v>
      </c>
      <c r="K90" s="2" t="s">
        <v>90</v>
      </c>
    </row>
    <row r="91" spans="1:11">
      <c r="A91" s="1">
        <v>524</v>
      </c>
      <c r="B91" s="1">
        <v>5240001</v>
      </c>
      <c r="C91" s="2">
        <v>13</v>
      </c>
      <c r="D91" s="20">
        <f t="shared" si="1"/>
        <v>5950</v>
      </c>
      <c r="E91" s="2" t="s">
        <v>164</v>
      </c>
      <c r="F91" s="2" t="s">
        <v>11</v>
      </c>
      <c r="G91" s="2">
        <v>1</v>
      </c>
      <c r="H91" s="2" t="s">
        <v>12</v>
      </c>
      <c r="I91" s="2" t="s">
        <v>13</v>
      </c>
      <c r="J91" s="1" t="s">
        <v>114</v>
      </c>
      <c r="K91" s="2" t="s">
        <v>90</v>
      </c>
    </row>
    <row r="92" spans="1:11">
      <c r="A92" s="1">
        <v>521</v>
      </c>
      <c r="B92" s="1">
        <v>5210022</v>
      </c>
      <c r="C92" s="2">
        <v>4</v>
      </c>
      <c r="D92" s="20">
        <v>87000</v>
      </c>
      <c r="E92" s="2" t="s">
        <v>166</v>
      </c>
      <c r="F92" s="2" t="s">
        <v>11</v>
      </c>
      <c r="G92" s="2">
        <v>1</v>
      </c>
      <c r="H92" s="2" t="s">
        <v>12</v>
      </c>
      <c r="I92" s="2" t="s">
        <v>13</v>
      </c>
      <c r="J92" s="1" t="s">
        <v>16</v>
      </c>
      <c r="K92" s="2" t="s">
        <v>90</v>
      </c>
    </row>
    <row r="93" spans="1:11">
      <c r="A93" s="1">
        <v>521</v>
      </c>
      <c r="B93" s="1">
        <v>5210022</v>
      </c>
      <c r="C93" s="2">
        <v>7</v>
      </c>
      <c r="D93" s="20">
        <v>87000</v>
      </c>
      <c r="E93" s="2" t="s">
        <v>166</v>
      </c>
      <c r="F93" s="2" t="s">
        <v>11</v>
      </c>
      <c r="G93" s="2">
        <v>1</v>
      </c>
      <c r="H93" s="2" t="s">
        <v>12</v>
      </c>
      <c r="I93" s="2" t="s">
        <v>13</v>
      </c>
      <c r="J93" s="1" t="s">
        <v>16</v>
      </c>
      <c r="K93" s="2" t="s">
        <v>90</v>
      </c>
    </row>
    <row r="94" spans="1:11">
      <c r="A94" s="1">
        <v>521</v>
      </c>
      <c r="B94" s="1">
        <v>5210022</v>
      </c>
      <c r="C94" s="2">
        <v>10</v>
      </c>
      <c r="D94" s="20">
        <v>87000</v>
      </c>
      <c r="E94" s="2" t="s">
        <v>166</v>
      </c>
      <c r="F94" s="2" t="s">
        <v>11</v>
      </c>
      <c r="G94" s="2">
        <v>1</v>
      </c>
      <c r="H94" s="2" t="s">
        <v>12</v>
      </c>
      <c r="I94" s="2" t="s">
        <v>13</v>
      </c>
      <c r="J94" s="1" t="s">
        <v>16</v>
      </c>
      <c r="K94" s="2" t="s">
        <v>90</v>
      </c>
    </row>
    <row r="95" spans="1:11">
      <c r="A95" s="1">
        <v>521</v>
      </c>
      <c r="B95" s="1">
        <v>5210022</v>
      </c>
      <c r="C95" s="2">
        <v>12</v>
      </c>
      <c r="D95" s="20">
        <v>87000</v>
      </c>
      <c r="E95" s="2" t="s">
        <v>166</v>
      </c>
      <c r="F95" s="2" t="s">
        <v>11</v>
      </c>
      <c r="G95" s="2">
        <v>1</v>
      </c>
      <c r="H95" s="2" t="s">
        <v>12</v>
      </c>
      <c r="I95" s="2" t="s">
        <v>13</v>
      </c>
      <c r="J95" s="1" t="s">
        <v>16</v>
      </c>
      <c r="K95" s="2" t="s">
        <v>90</v>
      </c>
    </row>
    <row r="96" spans="1:11">
      <c r="A96" s="1">
        <v>521</v>
      </c>
      <c r="B96" s="1">
        <v>5210022</v>
      </c>
      <c r="C96" s="2">
        <v>4</v>
      </c>
      <c r="D96" s="20">
        <v>3000</v>
      </c>
      <c r="E96" s="2" t="s">
        <v>163</v>
      </c>
      <c r="F96" s="2" t="s">
        <v>11</v>
      </c>
      <c r="G96" s="2">
        <v>2</v>
      </c>
      <c r="H96" s="2" t="s">
        <v>12</v>
      </c>
      <c r="I96" s="2" t="s">
        <v>13</v>
      </c>
      <c r="J96" s="1" t="s">
        <v>16</v>
      </c>
      <c r="K96" s="2" t="s">
        <v>90</v>
      </c>
    </row>
    <row r="97" spans="1:11">
      <c r="A97" s="1">
        <v>521</v>
      </c>
      <c r="B97" s="1">
        <v>5210022</v>
      </c>
      <c r="C97" s="2">
        <v>7</v>
      </c>
      <c r="D97" s="20">
        <v>3000</v>
      </c>
      <c r="E97" s="2" t="s">
        <v>163</v>
      </c>
      <c r="F97" s="2" t="s">
        <v>11</v>
      </c>
      <c r="G97" s="2">
        <v>3</v>
      </c>
      <c r="H97" s="2" t="s">
        <v>12</v>
      </c>
      <c r="I97" s="2" t="s">
        <v>13</v>
      </c>
      <c r="J97" s="1" t="s">
        <v>16</v>
      </c>
      <c r="K97" s="2" t="s">
        <v>90</v>
      </c>
    </row>
    <row r="98" spans="1:11">
      <c r="A98" s="1">
        <v>521</v>
      </c>
      <c r="B98" s="1">
        <v>5210022</v>
      </c>
      <c r="C98" s="2">
        <v>10</v>
      </c>
      <c r="D98" s="20">
        <v>3000</v>
      </c>
      <c r="E98" s="2" t="s">
        <v>163</v>
      </c>
      <c r="F98" s="2" t="s">
        <v>11</v>
      </c>
      <c r="G98" s="2">
        <v>4</v>
      </c>
      <c r="H98" s="2" t="s">
        <v>12</v>
      </c>
      <c r="I98" s="2" t="s">
        <v>13</v>
      </c>
      <c r="J98" s="1" t="s">
        <v>16</v>
      </c>
      <c r="K98" s="2" t="s">
        <v>90</v>
      </c>
    </row>
    <row r="99" spans="1:11">
      <c r="A99" s="1">
        <v>521</v>
      </c>
      <c r="B99" s="1">
        <v>5210022</v>
      </c>
      <c r="C99" s="2">
        <v>12</v>
      </c>
      <c r="D99" s="20">
        <v>3000</v>
      </c>
      <c r="E99" s="2" t="s">
        <v>163</v>
      </c>
      <c r="F99" s="2" t="s">
        <v>11</v>
      </c>
      <c r="G99" s="2">
        <v>5</v>
      </c>
      <c r="H99" s="2" t="s">
        <v>12</v>
      </c>
      <c r="I99" s="2" t="s">
        <v>13</v>
      </c>
      <c r="J99" s="1" t="s">
        <v>16</v>
      </c>
      <c r="K99" s="2" t="s">
        <v>90</v>
      </c>
    </row>
    <row r="100" spans="1:11">
      <c r="A100" s="1">
        <v>521</v>
      </c>
      <c r="B100" s="1">
        <v>5210022</v>
      </c>
      <c r="C100" s="2">
        <v>1</v>
      </c>
      <c r="D100" s="20">
        <v>3600</v>
      </c>
      <c r="E100" s="2" t="s">
        <v>167</v>
      </c>
      <c r="F100" s="2" t="s">
        <v>11</v>
      </c>
      <c r="G100" s="2">
        <v>1</v>
      </c>
      <c r="H100" s="2" t="s">
        <v>12</v>
      </c>
      <c r="I100" s="2" t="s">
        <v>13</v>
      </c>
      <c r="J100" s="1" t="s">
        <v>16</v>
      </c>
      <c r="K100" s="2" t="s">
        <v>90</v>
      </c>
    </row>
    <row r="101" spans="1:11">
      <c r="A101" s="1">
        <v>521</v>
      </c>
      <c r="B101" s="1">
        <v>5210022</v>
      </c>
      <c r="C101" s="2">
        <v>2</v>
      </c>
      <c r="D101" s="20">
        <v>3600</v>
      </c>
      <c r="E101" s="2" t="s">
        <v>167</v>
      </c>
      <c r="F101" s="2" t="s">
        <v>11</v>
      </c>
      <c r="G101" s="2">
        <v>1</v>
      </c>
      <c r="H101" s="2" t="s">
        <v>12</v>
      </c>
      <c r="I101" s="2" t="s">
        <v>13</v>
      </c>
      <c r="J101" s="1" t="s">
        <v>16</v>
      </c>
      <c r="K101" s="2" t="s">
        <v>90</v>
      </c>
    </row>
    <row r="102" spans="1:11">
      <c r="A102" s="1">
        <v>521</v>
      </c>
      <c r="B102" s="1">
        <v>5210022</v>
      </c>
      <c r="C102" s="2">
        <v>3</v>
      </c>
      <c r="D102" s="20">
        <v>3600</v>
      </c>
      <c r="E102" s="2" t="s">
        <v>167</v>
      </c>
      <c r="F102" s="2" t="s">
        <v>11</v>
      </c>
      <c r="G102" s="2">
        <v>1</v>
      </c>
      <c r="H102" s="2" t="s">
        <v>12</v>
      </c>
      <c r="I102" s="2" t="s">
        <v>13</v>
      </c>
      <c r="J102" s="1" t="s">
        <v>16</v>
      </c>
      <c r="K102" s="2" t="s">
        <v>90</v>
      </c>
    </row>
    <row r="103" spans="1:11">
      <c r="A103" s="1">
        <v>521</v>
      </c>
      <c r="B103" s="1">
        <v>5210022</v>
      </c>
      <c r="C103" s="2">
        <v>4</v>
      </c>
      <c r="D103" s="20">
        <v>3600</v>
      </c>
      <c r="E103" s="2" t="s">
        <v>167</v>
      </c>
      <c r="F103" s="2" t="s">
        <v>11</v>
      </c>
      <c r="G103" s="2">
        <v>1</v>
      </c>
      <c r="H103" s="2" t="s">
        <v>12</v>
      </c>
      <c r="I103" s="2" t="s">
        <v>13</v>
      </c>
      <c r="J103" s="1" t="s">
        <v>16</v>
      </c>
      <c r="K103" s="2" t="s">
        <v>90</v>
      </c>
    </row>
    <row r="104" spans="1:11">
      <c r="A104" s="1">
        <v>521</v>
      </c>
      <c r="B104" s="1">
        <v>5210022</v>
      </c>
      <c r="C104" s="2">
        <v>5</v>
      </c>
      <c r="D104" s="20">
        <v>3600</v>
      </c>
      <c r="E104" s="2" t="s">
        <v>167</v>
      </c>
      <c r="F104" s="2" t="s">
        <v>11</v>
      </c>
      <c r="G104" s="2">
        <v>1</v>
      </c>
      <c r="H104" s="2" t="s">
        <v>12</v>
      </c>
      <c r="I104" s="2" t="s">
        <v>13</v>
      </c>
      <c r="J104" s="1" t="s">
        <v>16</v>
      </c>
      <c r="K104" s="2" t="s">
        <v>90</v>
      </c>
    </row>
    <row r="105" spans="1:11">
      <c r="A105" s="1">
        <v>521</v>
      </c>
      <c r="B105" s="1">
        <v>5210022</v>
      </c>
      <c r="C105" s="2">
        <v>6</v>
      </c>
      <c r="D105" s="20">
        <v>3600</v>
      </c>
      <c r="E105" s="2" t="s">
        <v>167</v>
      </c>
      <c r="F105" s="2" t="s">
        <v>11</v>
      </c>
      <c r="G105" s="2">
        <v>1</v>
      </c>
      <c r="H105" s="2" t="s">
        <v>12</v>
      </c>
      <c r="I105" s="2" t="s">
        <v>13</v>
      </c>
      <c r="J105" s="1" t="s">
        <v>16</v>
      </c>
      <c r="K105" s="2" t="s">
        <v>90</v>
      </c>
    </row>
    <row r="106" spans="1:11">
      <c r="A106" s="1">
        <v>521</v>
      </c>
      <c r="B106" s="1">
        <v>5210022</v>
      </c>
      <c r="C106" s="2">
        <v>7</v>
      </c>
      <c r="D106" s="20">
        <v>3600</v>
      </c>
      <c r="E106" s="2" t="s">
        <v>167</v>
      </c>
      <c r="F106" s="2" t="s">
        <v>11</v>
      </c>
      <c r="G106" s="2">
        <v>1</v>
      </c>
      <c r="H106" s="2" t="s">
        <v>12</v>
      </c>
      <c r="I106" s="2" t="s">
        <v>13</v>
      </c>
      <c r="J106" s="1" t="s">
        <v>16</v>
      </c>
      <c r="K106" s="2" t="s">
        <v>90</v>
      </c>
    </row>
    <row r="107" spans="1:11">
      <c r="A107" s="1">
        <v>521</v>
      </c>
      <c r="B107" s="1">
        <v>5210022</v>
      </c>
      <c r="C107" s="2">
        <v>8</v>
      </c>
      <c r="D107" s="20">
        <v>3600</v>
      </c>
      <c r="E107" s="2" t="s">
        <v>167</v>
      </c>
      <c r="F107" s="2" t="s">
        <v>11</v>
      </c>
      <c r="G107" s="2">
        <v>1</v>
      </c>
      <c r="H107" s="2" t="s">
        <v>12</v>
      </c>
      <c r="I107" s="2" t="s">
        <v>13</v>
      </c>
      <c r="J107" s="1" t="s">
        <v>16</v>
      </c>
      <c r="K107" s="2" t="s">
        <v>90</v>
      </c>
    </row>
    <row r="108" spans="1:11">
      <c r="A108" s="1">
        <v>521</v>
      </c>
      <c r="B108" s="1">
        <v>5210022</v>
      </c>
      <c r="C108" s="2">
        <v>9</v>
      </c>
      <c r="D108" s="20">
        <v>3600</v>
      </c>
      <c r="E108" s="2" t="s">
        <v>167</v>
      </c>
      <c r="F108" s="2" t="s">
        <v>11</v>
      </c>
      <c r="G108" s="2">
        <v>1</v>
      </c>
      <c r="H108" s="2" t="s">
        <v>12</v>
      </c>
      <c r="I108" s="2" t="s">
        <v>13</v>
      </c>
      <c r="J108" s="1" t="s">
        <v>16</v>
      </c>
      <c r="K108" s="2" t="s">
        <v>90</v>
      </c>
    </row>
    <row r="109" spans="1:11">
      <c r="A109" s="1">
        <v>521</v>
      </c>
      <c r="B109" s="1">
        <v>5210022</v>
      </c>
      <c r="C109" s="2">
        <v>10</v>
      </c>
      <c r="D109" s="20">
        <v>3600</v>
      </c>
      <c r="E109" s="2" t="s">
        <v>167</v>
      </c>
      <c r="F109" s="2" t="s">
        <v>11</v>
      </c>
      <c r="G109" s="2">
        <v>1</v>
      </c>
      <c r="H109" s="2" t="s">
        <v>12</v>
      </c>
      <c r="I109" s="2" t="s">
        <v>13</v>
      </c>
      <c r="J109" s="1" t="s">
        <v>16</v>
      </c>
      <c r="K109" s="2" t="s">
        <v>90</v>
      </c>
    </row>
    <row r="110" spans="1:11">
      <c r="A110" s="1">
        <v>521</v>
      </c>
      <c r="B110" s="1">
        <v>5210022</v>
      </c>
      <c r="C110" s="2">
        <v>10</v>
      </c>
      <c r="D110" s="20">
        <v>20000</v>
      </c>
      <c r="E110" s="2" t="s">
        <v>168</v>
      </c>
      <c r="F110" s="2" t="s">
        <v>75</v>
      </c>
      <c r="G110" s="2">
        <v>1</v>
      </c>
      <c r="H110" s="2" t="s">
        <v>12</v>
      </c>
      <c r="I110" s="2" t="s">
        <v>13</v>
      </c>
      <c r="J110" s="1" t="s">
        <v>16</v>
      </c>
      <c r="K110" s="1" t="s">
        <v>41</v>
      </c>
    </row>
    <row r="111" spans="1:11">
      <c r="A111" s="1">
        <v>521</v>
      </c>
      <c r="B111" s="1">
        <v>5210022</v>
      </c>
      <c r="C111" s="2">
        <v>3</v>
      </c>
      <c r="D111" s="20">
        <v>3000</v>
      </c>
      <c r="E111" s="2" t="s">
        <v>167</v>
      </c>
      <c r="G111" s="2">
        <v>3</v>
      </c>
      <c r="H111" s="2" t="s">
        <v>12</v>
      </c>
      <c r="I111" s="2" t="s">
        <v>13</v>
      </c>
      <c r="J111" s="1" t="s">
        <v>16</v>
      </c>
      <c r="K111" s="1" t="s">
        <v>26</v>
      </c>
    </row>
    <row r="112" spans="1:11">
      <c r="A112" s="1">
        <v>521</v>
      </c>
      <c r="B112" s="1">
        <v>5210022</v>
      </c>
      <c r="C112" s="2">
        <v>6</v>
      </c>
      <c r="D112" s="20">
        <v>3000</v>
      </c>
      <c r="E112" s="2" t="s">
        <v>167</v>
      </c>
      <c r="G112" s="2">
        <v>3</v>
      </c>
      <c r="H112" s="2" t="s">
        <v>12</v>
      </c>
      <c r="I112" s="2" t="s">
        <v>13</v>
      </c>
      <c r="J112" s="1" t="s">
        <v>16</v>
      </c>
      <c r="K112" s="1" t="s">
        <v>26</v>
      </c>
    </row>
    <row r="113" spans="1:11">
      <c r="A113" s="1">
        <v>521</v>
      </c>
      <c r="B113" s="1">
        <v>5210022</v>
      </c>
      <c r="C113" s="2">
        <v>9</v>
      </c>
      <c r="D113" s="20">
        <v>3000</v>
      </c>
      <c r="E113" s="2" t="s">
        <v>167</v>
      </c>
      <c r="G113" s="2">
        <v>3</v>
      </c>
      <c r="H113" s="2" t="s">
        <v>12</v>
      </c>
      <c r="I113" s="2" t="s">
        <v>13</v>
      </c>
      <c r="J113" s="1" t="s">
        <v>16</v>
      </c>
      <c r="K113" s="1" t="s">
        <v>26</v>
      </c>
    </row>
    <row r="114" spans="1:11">
      <c r="A114" s="1">
        <v>521</v>
      </c>
      <c r="B114" s="1">
        <v>5210022</v>
      </c>
      <c r="C114" s="2">
        <v>10</v>
      </c>
      <c r="D114" s="20">
        <v>3000</v>
      </c>
      <c r="E114" s="2" t="s">
        <v>167</v>
      </c>
      <c r="G114" s="2">
        <v>3</v>
      </c>
      <c r="H114" s="2" t="s">
        <v>12</v>
      </c>
      <c r="I114" s="2" t="s">
        <v>13</v>
      </c>
      <c r="J114" s="1" t="s">
        <v>16</v>
      </c>
      <c r="K114" s="1" t="s">
        <v>26</v>
      </c>
    </row>
    <row r="115" spans="1:11">
      <c r="A115" s="1">
        <v>521</v>
      </c>
      <c r="B115" s="1">
        <v>5210022</v>
      </c>
      <c r="C115" s="2">
        <v>11</v>
      </c>
      <c r="D115" s="20">
        <v>7200</v>
      </c>
      <c r="E115" s="2" t="s">
        <v>169</v>
      </c>
      <c r="F115" s="2" t="s">
        <v>11</v>
      </c>
      <c r="G115" s="2">
        <v>1</v>
      </c>
      <c r="H115" s="2" t="s">
        <v>12</v>
      </c>
      <c r="I115" s="2" t="s">
        <v>13</v>
      </c>
      <c r="J115" s="1" t="s">
        <v>16</v>
      </c>
      <c r="K115" s="1" t="s">
        <v>41</v>
      </c>
    </row>
    <row r="116" spans="1:11">
      <c r="A116" s="1">
        <v>521</v>
      </c>
      <c r="B116" s="1">
        <v>5210022</v>
      </c>
      <c r="C116" s="2">
        <v>12</v>
      </c>
      <c r="D116" s="20">
        <v>57600</v>
      </c>
      <c r="E116" s="2" t="s">
        <v>170</v>
      </c>
      <c r="F116" s="2" t="s">
        <v>11</v>
      </c>
      <c r="G116" s="2">
        <v>1</v>
      </c>
      <c r="H116" s="2" t="s">
        <v>12</v>
      </c>
      <c r="I116" s="2" t="s">
        <v>13</v>
      </c>
      <c r="J116" s="1" t="s">
        <v>16</v>
      </c>
      <c r="K116" s="1" t="s">
        <v>41</v>
      </c>
    </row>
    <row r="117" spans="1:11">
      <c r="A117" s="1">
        <v>582</v>
      </c>
      <c r="B117" s="1">
        <v>5820001</v>
      </c>
      <c r="C117" s="1">
        <v>4</v>
      </c>
      <c r="D117" s="21">
        <v>120000</v>
      </c>
      <c r="E117" s="1" t="s">
        <v>133</v>
      </c>
      <c r="F117" s="2" t="s">
        <v>18</v>
      </c>
      <c r="G117" s="1">
        <v>2</v>
      </c>
      <c r="H117" s="1" t="s">
        <v>12</v>
      </c>
      <c r="I117" s="2" t="s">
        <v>13</v>
      </c>
      <c r="J117" s="1" t="s">
        <v>19</v>
      </c>
      <c r="K117" s="1" t="s">
        <v>17</v>
      </c>
    </row>
    <row r="118" spans="1:11">
      <c r="A118" s="1">
        <v>582</v>
      </c>
      <c r="B118" s="1">
        <v>5820001</v>
      </c>
      <c r="C118" s="1">
        <v>9</v>
      </c>
      <c r="D118" s="21">
        <v>200000</v>
      </c>
      <c r="E118" s="1" t="s">
        <v>133</v>
      </c>
      <c r="F118" s="2" t="s">
        <v>18</v>
      </c>
      <c r="G118" s="1">
        <v>2</v>
      </c>
      <c r="H118" s="1" t="s">
        <v>12</v>
      </c>
      <c r="I118" s="1" t="s">
        <v>13</v>
      </c>
      <c r="J118" s="1" t="s">
        <v>19</v>
      </c>
      <c r="K118" s="1" t="s">
        <v>17</v>
      </c>
    </row>
    <row r="119" spans="1:11">
      <c r="A119" s="1">
        <v>518</v>
      </c>
      <c r="B119" s="1">
        <v>5180091</v>
      </c>
      <c r="C119" s="1">
        <v>9</v>
      </c>
      <c r="D119" s="20">
        <v>50000</v>
      </c>
      <c r="E119" s="1" t="s">
        <v>171</v>
      </c>
      <c r="F119" s="2" t="s">
        <v>74</v>
      </c>
      <c r="G119" s="1">
        <v>1</v>
      </c>
      <c r="H119" s="1" t="s">
        <v>12</v>
      </c>
      <c r="I119" s="1" t="s">
        <v>13</v>
      </c>
      <c r="J119" s="1" t="s">
        <v>16</v>
      </c>
      <c r="K119" s="2" t="s">
        <v>90</v>
      </c>
    </row>
    <row r="120" spans="1:11">
      <c r="A120" s="1">
        <v>581</v>
      </c>
      <c r="B120" s="1">
        <v>5810001</v>
      </c>
      <c r="C120" s="1">
        <v>4</v>
      </c>
      <c r="D120" s="20">
        <v>30000</v>
      </c>
      <c r="E120" s="21" t="s">
        <v>130</v>
      </c>
      <c r="F120" s="1" t="s">
        <v>20</v>
      </c>
      <c r="G120" s="1">
        <v>4</v>
      </c>
      <c r="H120" s="1" t="s">
        <v>12</v>
      </c>
      <c r="I120" s="1" t="s">
        <v>13</v>
      </c>
      <c r="J120" s="1" t="s">
        <v>21</v>
      </c>
      <c r="K120" s="2" t="s">
        <v>90</v>
      </c>
    </row>
    <row r="121" spans="1:11">
      <c r="A121" s="1">
        <v>581</v>
      </c>
      <c r="B121" s="1">
        <v>5810001</v>
      </c>
      <c r="C121" s="1">
        <v>12</v>
      </c>
      <c r="D121" s="20">
        <v>40000</v>
      </c>
      <c r="E121" s="21" t="s">
        <v>130</v>
      </c>
      <c r="F121" s="1" t="s">
        <v>20</v>
      </c>
      <c r="G121" s="1">
        <v>4</v>
      </c>
      <c r="H121" s="1" t="s">
        <v>12</v>
      </c>
      <c r="I121" s="1" t="s">
        <v>13</v>
      </c>
      <c r="J121" s="1" t="s">
        <v>21</v>
      </c>
      <c r="K121" s="2" t="s">
        <v>90</v>
      </c>
    </row>
    <row r="122" spans="1:11">
      <c r="A122" s="1">
        <v>501</v>
      </c>
      <c r="B122" s="1">
        <v>5010023</v>
      </c>
      <c r="C122" s="1">
        <v>6</v>
      </c>
      <c r="D122" s="20">
        <v>1000</v>
      </c>
      <c r="E122" s="1" t="s">
        <v>126</v>
      </c>
      <c r="F122" s="1" t="s">
        <v>20</v>
      </c>
      <c r="G122" s="1">
        <v>1</v>
      </c>
      <c r="H122" s="1" t="s">
        <v>12</v>
      </c>
      <c r="I122" s="1" t="s">
        <v>13</v>
      </c>
      <c r="J122" s="1" t="s">
        <v>22</v>
      </c>
      <c r="K122" s="2" t="s">
        <v>90</v>
      </c>
    </row>
    <row r="123" spans="1:11">
      <c r="A123" s="1">
        <v>649</v>
      </c>
      <c r="B123" s="1">
        <v>6490003</v>
      </c>
      <c r="C123" s="1">
        <v>8</v>
      </c>
      <c r="D123" s="21">
        <v>-36000</v>
      </c>
      <c r="E123" s="1" t="s">
        <v>23</v>
      </c>
      <c r="F123" s="1" t="s">
        <v>24</v>
      </c>
      <c r="G123" s="1">
        <v>1</v>
      </c>
      <c r="H123" s="1" t="s">
        <v>12</v>
      </c>
      <c r="I123" s="1" t="s">
        <v>25</v>
      </c>
      <c r="J123" s="1" t="s">
        <v>23</v>
      </c>
      <c r="K123" s="1" t="s">
        <v>41</v>
      </c>
    </row>
    <row r="124" spans="1:11">
      <c r="A124" s="1">
        <v>649</v>
      </c>
      <c r="B124" s="1">
        <v>6490003</v>
      </c>
      <c r="C124" s="1">
        <v>8</v>
      </c>
      <c r="D124" s="21">
        <v>-48000</v>
      </c>
      <c r="E124" s="1" t="s">
        <v>23</v>
      </c>
      <c r="F124" s="1" t="s">
        <v>24</v>
      </c>
      <c r="G124" s="1">
        <v>1</v>
      </c>
      <c r="H124" s="1" t="s">
        <v>12</v>
      </c>
      <c r="I124" s="1" t="s">
        <v>25</v>
      </c>
      <c r="J124" s="1" t="s">
        <v>23</v>
      </c>
      <c r="K124" s="1" t="s">
        <v>41</v>
      </c>
    </row>
    <row r="125" spans="1:11">
      <c r="A125" s="1">
        <v>649</v>
      </c>
      <c r="B125" s="1">
        <v>6490003</v>
      </c>
      <c r="C125" s="1">
        <v>8</v>
      </c>
      <c r="D125" s="21">
        <v>-76000</v>
      </c>
      <c r="E125" s="1" t="s">
        <v>23</v>
      </c>
      <c r="F125" s="1" t="s">
        <v>24</v>
      </c>
      <c r="G125" s="1">
        <v>1</v>
      </c>
      <c r="H125" s="1" t="s">
        <v>12</v>
      </c>
      <c r="I125" s="1" t="s">
        <v>25</v>
      </c>
      <c r="J125" s="1" t="s">
        <v>23</v>
      </c>
      <c r="K125" s="1" t="s">
        <v>41</v>
      </c>
    </row>
    <row r="126" spans="1:11">
      <c r="A126" s="1">
        <v>649</v>
      </c>
      <c r="B126" s="1">
        <v>6490003</v>
      </c>
      <c r="C126" s="1">
        <v>8</v>
      </c>
      <c r="D126" s="21">
        <v>-15000</v>
      </c>
      <c r="E126" s="1" t="s">
        <v>200</v>
      </c>
      <c r="F126" s="1" t="s">
        <v>24</v>
      </c>
      <c r="G126" s="1">
        <v>31</v>
      </c>
      <c r="H126" s="1" t="s">
        <v>12</v>
      </c>
      <c r="I126" s="1" t="s">
        <v>25</v>
      </c>
      <c r="J126" s="1" t="s">
        <v>23</v>
      </c>
      <c r="K126" s="1" t="s">
        <v>26</v>
      </c>
    </row>
    <row r="127" spans="1:11">
      <c r="A127" s="1">
        <v>649</v>
      </c>
      <c r="B127" s="1">
        <v>6490003</v>
      </c>
      <c r="C127" s="1">
        <v>8</v>
      </c>
      <c r="D127" s="21">
        <v>-50000</v>
      </c>
      <c r="E127" s="1" t="s">
        <v>183</v>
      </c>
      <c r="F127" s="1" t="s">
        <v>24</v>
      </c>
      <c r="G127" s="1">
        <v>32</v>
      </c>
      <c r="H127" s="1" t="s">
        <v>12</v>
      </c>
      <c r="I127" s="1" t="s">
        <v>25</v>
      </c>
      <c r="J127" s="24" t="s">
        <v>94</v>
      </c>
      <c r="K127" s="1" t="s">
        <v>26</v>
      </c>
    </row>
    <row r="128" spans="1:11">
      <c r="A128" s="1">
        <v>649</v>
      </c>
      <c r="B128" s="1">
        <v>6490005</v>
      </c>
      <c r="C128" s="1">
        <v>7</v>
      </c>
      <c r="D128" s="21">
        <v>-200000</v>
      </c>
      <c r="E128" s="1" t="s">
        <v>191</v>
      </c>
      <c r="F128" s="1" t="s">
        <v>24</v>
      </c>
      <c r="G128" s="1">
        <v>31</v>
      </c>
      <c r="H128" s="1" t="s">
        <v>12</v>
      </c>
      <c r="I128" s="1" t="s">
        <v>25</v>
      </c>
      <c r="J128" s="1" t="s">
        <v>27</v>
      </c>
      <c r="K128" s="1" t="s">
        <v>26</v>
      </c>
    </row>
    <row r="129" spans="1:19">
      <c r="A129" s="1">
        <v>649</v>
      </c>
      <c r="B129" s="1">
        <v>6490003</v>
      </c>
      <c r="C129" s="1">
        <v>10</v>
      </c>
      <c r="D129" s="21">
        <v>-25000</v>
      </c>
      <c r="E129" s="1" t="s">
        <v>201</v>
      </c>
      <c r="F129" s="1" t="s">
        <v>24</v>
      </c>
      <c r="G129" s="1">
        <v>31</v>
      </c>
      <c r="H129" s="1" t="s">
        <v>12</v>
      </c>
      <c r="I129" s="1" t="s">
        <v>25</v>
      </c>
      <c r="J129" s="1" t="s">
        <v>23</v>
      </c>
      <c r="K129" s="1" t="s">
        <v>26</v>
      </c>
    </row>
    <row r="130" spans="1:19">
      <c r="A130" s="1">
        <v>649</v>
      </c>
      <c r="B130" s="1">
        <v>6490004</v>
      </c>
      <c r="C130" s="1">
        <v>8</v>
      </c>
      <c r="D130" s="21">
        <v>-260000</v>
      </c>
      <c r="E130" s="1" t="s">
        <v>28</v>
      </c>
      <c r="F130" s="1" t="s">
        <v>24</v>
      </c>
      <c r="G130" s="1">
        <v>1</v>
      </c>
      <c r="H130" s="1" t="s">
        <v>12</v>
      </c>
      <c r="I130" s="1" t="s">
        <v>25</v>
      </c>
      <c r="J130" s="1" t="s">
        <v>96</v>
      </c>
      <c r="K130" s="2" t="s">
        <v>90</v>
      </c>
    </row>
    <row r="131" spans="1:19">
      <c r="A131" s="1">
        <v>649</v>
      </c>
      <c r="B131" s="1">
        <v>6490004</v>
      </c>
      <c r="C131" s="1">
        <v>8</v>
      </c>
      <c r="D131" s="21">
        <v>-40000</v>
      </c>
      <c r="E131" s="1" t="s">
        <v>180</v>
      </c>
      <c r="F131" s="1" t="s">
        <v>24</v>
      </c>
      <c r="G131" s="1">
        <v>1</v>
      </c>
      <c r="H131" s="1" t="s">
        <v>12</v>
      </c>
      <c r="I131" s="1" t="s">
        <v>25</v>
      </c>
      <c r="J131" s="1" t="s">
        <v>99</v>
      </c>
      <c r="K131" s="2" t="s">
        <v>90</v>
      </c>
    </row>
    <row r="132" spans="1:19">
      <c r="A132" s="1">
        <v>649</v>
      </c>
      <c r="B132" s="1">
        <v>6490004</v>
      </c>
      <c r="C132" s="1">
        <v>8</v>
      </c>
      <c r="D132" s="21">
        <v>-40000</v>
      </c>
      <c r="E132" s="1" t="s">
        <v>181</v>
      </c>
      <c r="F132" s="1" t="s">
        <v>24</v>
      </c>
      <c r="G132" s="1">
        <v>1</v>
      </c>
      <c r="H132" s="1" t="s">
        <v>12</v>
      </c>
      <c r="I132" s="1" t="s">
        <v>25</v>
      </c>
      <c r="J132" s="1" t="s">
        <v>98</v>
      </c>
      <c r="K132" s="2" t="s">
        <v>90</v>
      </c>
    </row>
    <row r="133" spans="1:19">
      <c r="A133" s="1">
        <v>649</v>
      </c>
      <c r="B133" s="1">
        <v>6490005</v>
      </c>
      <c r="C133" s="1">
        <v>8</v>
      </c>
      <c r="D133" s="21">
        <v>-60000</v>
      </c>
      <c r="E133" s="1" t="s">
        <v>28</v>
      </c>
      <c r="F133" s="1" t="s">
        <v>24</v>
      </c>
      <c r="G133" s="1">
        <v>1</v>
      </c>
      <c r="H133" s="1" t="s">
        <v>12</v>
      </c>
      <c r="I133" s="1" t="s">
        <v>25</v>
      </c>
      <c r="J133" s="1" t="s">
        <v>97</v>
      </c>
      <c r="K133" s="2" t="s">
        <v>90</v>
      </c>
    </row>
    <row r="134" spans="1:19">
      <c r="A134" s="1">
        <v>681</v>
      </c>
      <c r="B134" s="1">
        <v>6810001</v>
      </c>
      <c r="C134" s="1">
        <v>1</v>
      </c>
      <c r="D134" s="21">
        <v>-2500000</v>
      </c>
      <c r="E134" s="1" t="s">
        <v>29</v>
      </c>
      <c r="F134" s="1" t="s">
        <v>30</v>
      </c>
      <c r="G134" s="1">
        <v>1</v>
      </c>
      <c r="H134" s="1" t="s">
        <v>12</v>
      </c>
      <c r="I134" s="1" t="s">
        <v>25</v>
      </c>
      <c r="J134" s="1" t="s">
        <v>29</v>
      </c>
      <c r="K134" s="2" t="s">
        <v>90</v>
      </c>
    </row>
    <row r="135" spans="1:19">
      <c r="A135" s="1">
        <v>684</v>
      </c>
      <c r="B135" s="1">
        <v>6840001</v>
      </c>
      <c r="C135" s="1">
        <v>3</v>
      </c>
      <c r="D135" s="21">
        <v>-1930000</v>
      </c>
      <c r="E135" s="1" t="s">
        <v>31</v>
      </c>
      <c r="F135" s="1" t="s">
        <v>32</v>
      </c>
      <c r="G135" s="1">
        <v>1</v>
      </c>
      <c r="H135" s="1" t="s">
        <v>12</v>
      </c>
      <c r="I135" s="1" t="s">
        <v>25</v>
      </c>
      <c r="J135" s="1" t="s">
        <v>31</v>
      </c>
      <c r="K135" s="2" t="s">
        <v>90</v>
      </c>
    </row>
    <row r="136" spans="1:19">
      <c r="A136" s="1">
        <v>691</v>
      </c>
      <c r="B136" s="1">
        <v>6910003</v>
      </c>
      <c r="C136" s="1">
        <v>1</v>
      </c>
      <c r="D136" s="21">
        <v>-700000</v>
      </c>
      <c r="E136" s="1" t="s">
        <v>129</v>
      </c>
      <c r="F136" s="1" t="s">
        <v>34</v>
      </c>
      <c r="G136" s="1">
        <v>2</v>
      </c>
      <c r="H136" s="1" t="s">
        <v>12</v>
      </c>
      <c r="I136" s="1" t="s">
        <v>25</v>
      </c>
      <c r="J136" s="1" t="s">
        <v>33</v>
      </c>
      <c r="K136" s="1" t="s">
        <v>17</v>
      </c>
    </row>
    <row r="137" spans="1:19">
      <c r="A137" s="1">
        <v>691</v>
      </c>
      <c r="B137" s="1">
        <v>6910005</v>
      </c>
      <c r="C137" s="1">
        <v>1</v>
      </c>
      <c r="D137" s="21">
        <v>-500000</v>
      </c>
      <c r="E137" s="1" t="s">
        <v>129</v>
      </c>
      <c r="F137" s="1" t="s">
        <v>34</v>
      </c>
      <c r="G137" s="1">
        <v>3</v>
      </c>
      <c r="H137" s="1" t="s">
        <v>12</v>
      </c>
      <c r="I137" s="1" t="s">
        <v>25</v>
      </c>
      <c r="J137" s="1" t="s">
        <v>33</v>
      </c>
      <c r="K137" s="1" t="s">
        <v>26</v>
      </c>
    </row>
    <row r="138" spans="1:19">
      <c r="A138" s="1">
        <v>644</v>
      </c>
      <c r="B138" s="1">
        <v>6440001</v>
      </c>
      <c r="C138" s="1">
        <v>1</v>
      </c>
      <c r="D138" s="21">
        <v>-50000</v>
      </c>
      <c r="E138" s="1" t="s">
        <v>35</v>
      </c>
      <c r="F138" s="1" t="s">
        <v>24</v>
      </c>
      <c r="G138" s="1">
        <v>1</v>
      </c>
      <c r="H138" s="1" t="s">
        <v>12</v>
      </c>
      <c r="I138" s="1" t="s">
        <v>25</v>
      </c>
      <c r="J138" s="1" t="s">
        <v>93</v>
      </c>
      <c r="K138" s="2" t="s">
        <v>90</v>
      </c>
    </row>
    <row r="139" spans="1:19">
      <c r="A139" s="1">
        <v>581</v>
      </c>
      <c r="B139" s="1">
        <v>5810002</v>
      </c>
      <c r="C139" s="1">
        <v>4</v>
      </c>
      <c r="D139" s="20">
        <v>792000</v>
      </c>
      <c r="E139" s="1" t="s">
        <v>130</v>
      </c>
      <c r="F139" s="1" t="s">
        <v>24</v>
      </c>
      <c r="G139" s="1">
        <v>1</v>
      </c>
      <c r="H139" s="1" t="s">
        <v>12</v>
      </c>
      <c r="I139" s="1" t="s">
        <v>13</v>
      </c>
      <c r="J139" s="1" t="s">
        <v>36</v>
      </c>
      <c r="K139" s="2" t="s">
        <v>90</v>
      </c>
    </row>
    <row r="140" spans="1:19">
      <c r="A140" s="1">
        <v>518</v>
      </c>
      <c r="B140" s="1">
        <v>5180032</v>
      </c>
      <c r="C140" s="1">
        <v>12</v>
      </c>
      <c r="D140" s="21">
        <v>30000</v>
      </c>
      <c r="E140" s="1" t="s">
        <v>190</v>
      </c>
      <c r="F140" s="1" t="s">
        <v>11</v>
      </c>
      <c r="G140" s="1">
        <v>1</v>
      </c>
      <c r="H140" s="1" t="s">
        <v>12</v>
      </c>
      <c r="I140" s="1" t="s">
        <v>13</v>
      </c>
      <c r="J140" s="1" t="s">
        <v>37</v>
      </c>
      <c r="K140" s="2" t="s">
        <v>90</v>
      </c>
    </row>
    <row r="141" spans="1:19">
      <c r="A141" s="1">
        <v>518</v>
      </c>
      <c r="B141" s="1">
        <v>5180033</v>
      </c>
      <c r="C141" s="1">
        <v>12</v>
      </c>
      <c r="D141" s="21">
        <v>30000</v>
      </c>
      <c r="E141" s="1" t="s">
        <v>190</v>
      </c>
      <c r="F141" s="1" t="s">
        <v>24</v>
      </c>
      <c r="G141" s="1">
        <v>1</v>
      </c>
      <c r="H141" s="1" t="s">
        <v>12</v>
      </c>
      <c r="I141" s="1" t="s">
        <v>13</v>
      </c>
      <c r="J141" s="1" t="s">
        <v>37</v>
      </c>
      <c r="K141" s="2" t="s">
        <v>90</v>
      </c>
      <c r="O141" s="1"/>
      <c r="Q141" s="1"/>
      <c r="R141" s="1"/>
      <c r="S141" s="1"/>
    </row>
    <row r="142" spans="1:19">
      <c r="A142" s="1">
        <v>581</v>
      </c>
      <c r="B142" s="1">
        <v>5810001</v>
      </c>
      <c r="C142" s="1">
        <v>7</v>
      </c>
      <c r="D142" s="20">
        <v>20000</v>
      </c>
      <c r="E142" s="1" t="s">
        <v>130</v>
      </c>
      <c r="F142" s="1" t="s">
        <v>24</v>
      </c>
      <c r="G142" s="1">
        <v>2</v>
      </c>
      <c r="H142" s="1" t="s">
        <v>12</v>
      </c>
      <c r="I142" s="1" t="s">
        <v>13</v>
      </c>
      <c r="J142" s="1" t="s">
        <v>77</v>
      </c>
      <c r="K142" s="2" t="s">
        <v>90</v>
      </c>
      <c r="O142" s="1"/>
      <c r="Q142" s="1"/>
      <c r="R142" s="1"/>
      <c r="S142" s="1"/>
    </row>
    <row r="143" spans="1:19">
      <c r="A143" s="1">
        <v>512</v>
      </c>
      <c r="B143" s="1">
        <v>5120053</v>
      </c>
      <c r="C143" s="1">
        <v>1</v>
      </c>
      <c r="D143" s="20">
        <v>45000</v>
      </c>
      <c r="E143" s="1" t="s">
        <v>100</v>
      </c>
      <c r="F143" s="1" t="s">
        <v>11</v>
      </c>
      <c r="G143" s="1">
        <v>1</v>
      </c>
      <c r="H143" s="1" t="s">
        <v>12</v>
      </c>
      <c r="I143" s="1" t="s">
        <v>13</v>
      </c>
      <c r="J143" s="1" t="s">
        <v>100</v>
      </c>
      <c r="K143" s="2" t="s">
        <v>90</v>
      </c>
    </row>
    <row r="144" spans="1:19">
      <c r="A144" s="1">
        <v>512</v>
      </c>
      <c r="B144" s="1">
        <v>5120053</v>
      </c>
      <c r="C144" s="1">
        <v>8</v>
      </c>
      <c r="D144" s="20">
        <v>35000</v>
      </c>
      <c r="E144" s="1" t="s">
        <v>100</v>
      </c>
      <c r="F144" s="1" t="s">
        <v>11</v>
      </c>
      <c r="G144" s="1">
        <v>2</v>
      </c>
      <c r="H144" s="1" t="s">
        <v>12</v>
      </c>
      <c r="I144" s="1" t="s">
        <v>13</v>
      </c>
      <c r="J144" s="1" t="s">
        <v>100</v>
      </c>
      <c r="K144" s="2" t="s">
        <v>41</v>
      </c>
    </row>
    <row r="145" spans="1:16">
      <c r="A145" s="1">
        <v>512</v>
      </c>
      <c r="B145" s="1">
        <v>5120053</v>
      </c>
      <c r="C145" s="1">
        <v>2</v>
      </c>
      <c r="D145" s="20">
        <v>40000</v>
      </c>
      <c r="E145" s="1" t="s">
        <v>100</v>
      </c>
      <c r="F145" s="1" t="s">
        <v>11</v>
      </c>
      <c r="G145" s="1">
        <v>3</v>
      </c>
      <c r="H145" s="1" t="s">
        <v>12</v>
      </c>
      <c r="I145" s="1" t="s">
        <v>13</v>
      </c>
      <c r="J145" s="1" t="s">
        <v>92</v>
      </c>
      <c r="K145" s="2" t="s">
        <v>90</v>
      </c>
    </row>
    <row r="146" spans="1:16">
      <c r="A146" s="1">
        <v>512</v>
      </c>
      <c r="B146" s="1">
        <v>5120053</v>
      </c>
      <c r="C146" s="1">
        <v>2</v>
      </c>
      <c r="D146" s="20">
        <v>5000</v>
      </c>
      <c r="E146" s="1" t="s">
        <v>135</v>
      </c>
      <c r="F146" s="1" t="s">
        <v>11</v>
      </c>
      <c r="G146" s="1">
        <v>3</v>
      </c>
      <c r="H146" s="1" t="s">
        <v>12</v>
      </c>
      <c r="I146" s="1" t="s">
        <v>13</v>
      </c>
      <c r="J146" s="1" t="s">
        <v>92</v>
      </c>
      <c r="K146" s="2" t="s">
        <v>90</v>
      </c>
    </row>
    <row r="147" spans="1:16">
      <c r="A147" s="1">
        <v>512</v>
      </c>
      <c r="B147" s="1">
        <v>5120053</v>
      </c>
      <c r="C147" s="1">
        <v>2</v>
      </c>
      <c r="D147" s="20">
        <v>15000</v>
      </c>
      <c r="E147" s="1" t="s">
        <v>136</v>
      </c>
      <c r="F147" s="1" t="s">
        <v>11</v>
      </c>
      <c r="G147" s="1">
        <v>3</v>
      </c>
      <c r="H147" s="1" t="s">
        <v>12</v>
      </c>
      <c r="I147" s="1" t="s">
        <v>13</v>
      </c>
      <c r="J147" s="1" t="s">
        <v>92</v>
      </c>
      <c r="K147" s="2" t="s">
        <v>90</v>
      </c>
    </row>
    <row r="148" spans="1:16">
      <c r="A148" s="1">
        <v>512</v>
      </c>
      <c r="B148" s="1">
        <v>5120053</v>
      </c>
      <c r="C148" s="1">
        <v>1</v>
      </c>
      <c r="D148" s="20">
        <v>24000</v>
      </c>
      <c r="E148" s="1" t="s">
        <v>100</v>
      </c>
      <c r="F148" s="1" t="s">
        <v>65</v>
      </c>
      <c r="G148" s="1">
        <v>3</v>
      </c>
      <c r="H148" s="1" t="s">
        <v>12</v>
      </c>
      <c r="I148" s="1" t="s">
        <v>13</v>
      </c>
      <c r="J148" s="1" t="s">
        <v>100</v>
      </c>
      <c r="K148" s="1" t="s">
        <v>26</v>
      </c>
    </row>
    <row r="149" spans="1:16">
      <c r="A149" s="1">
        <v>518</v>
      </c>
      <c r="B149" s="1">
        <v>5180021</v>
      </c>
      <c r="C149" s="1">
        <v>1</v>
      </c>
      <c r="D149" s="21">
        <v>115000</v>
      </c>
      <c r="E149" s="1" t="s">
        <v>182</v>
      </c>
      <c r="F149" s="1" t="s">
        <v>24</v>
      </c>
      <c r="G149" s="1">
        <v>1</v>
      </c>
      <c r="H149" s="1" t="s">
        <v>12</v>
      </c>
      <c r="I149" s="1" t="s">
        <v>13</v>
      </c>
      <c r="J149" s="1" t="s">
        <v>105</v>
      </c>
      <c r="K149" s="2" t="s">
        <v>90</v>
      </c>
    </row>
    <row r="150" spans="1:16">
      <c r="A150" s="1">
        <v>518</v>
      </c>
      <c r="B150" s="1">
        <v>5180022</v>
      </c>
      <c r="C150" s="1">
        <v>12</v>
      </c>
      <c r="D150" s="21">
        <v>220000</v>
      </c>
      <c r="E150" s="1" t="s">
        <v>165</v>
      </c>
      <c r="F150" s="1" t="s">
        <v>24</v>
      </c>
      <c r="G150" s="1">
        <v>1</v>
      </c>
      <c r="H150" s="1" t="s">
        <v>12</v>
      </c>
      <c r="I150" s="1" t="s">
        <v>13</v>
      </c>
      <c r="J150" s="1" t="s">
        <v>106</v>
      </c>
      <c r="K150" s="2" t="s">
        <v>90</v>
      </c>
      <c r="P150" s="21"/>
    </row>
    <row r="151" spans="1:16">
      <c r="A151" s="1">
        <v>501</v>
      </c>
      <c r="B151" s="1">
        <v>5010021</v>
      </c>
      <c r="C151" s="1">
        <v>1</v>
      </c>
      <c r="D151" s="21">
        <v>10000</v>
      </c>
      <c r="E151" s="2" t="s">
        <v>202</v>
      </c>
      <c r="F151" s="1" t="s">
        <v>24</v>
      </c>
      <c r="G151" s="1">
        <v>1</v>
      </c>
      <c r="H151" s="1" t="s">
        <v>12</v>
      </c>
      <c r="I151" s="1" t="s">
        <v>13</v>
      </c>
      <c r="J151" s="1" t="s">
        <v>101</v>
      </c>
      <c r="K151" s="2" t="s">
        <v>90</v>
      </c>
    </row>
    <row r="152" spans="1:16">
      <c r="A152" s="1">
        <v>501</v>
      </c>
      <c r="B152" s="1">
        <v>5010022</v>
      </c>
      <c r="C152" s="1">
        <v>2</v>
      </c>
      <c r="D152" s="21">
        <v>1000</v>
      </c>
      <c r="E152" s="2" t="s">
        <v>203</v>
      </c>
      <c r="F152" s="1" t="s">
        <v>24</v>
      </c>
      <c r="G152" s="1">
        <v>1</v>
      </c>
      <c r="H152" s="1" t="s">
        <v>12</v>
      </c>
      <c r="I152" s="1" t="s">
        <v>13</v>
      </c>
      <c r="J152" s="1" t="s">
        <v>101</v>
      </c>
      <c r="K152" s="2" t="s">
        <v>90</v>
      </c>
    </row>
    <row r="153" spans="1:16">
      <c r="A153" s="1">
        <v>501</v>
      </c>
      <c r="B153" s="1">
        <v>5010022</v>
      </c>
      <c r="C153" s="1">
        <v>2</v>
      </c>
      <c r="D153" s="21">
        <v>1000</v>
      </c>
      <c r="E153" s="2" t="s">
        <v>203</v>
      </c>
      <c r="F153" s="1" t="s">
        <v>24</v>
      </c>
      <c r="G153" s="1">
        <v>1</v>
      </c>
      <c r="H153" s="1" t="s">
        <v>12</v>
      </c>
      <c r="I153" s="1" t="s">
        <v>13</v>
      </c>
      <c r="J153" s="1" t="s">
        <v>101</v>
      </c>
      <c r="K153" s="2" t="s">
        <v>90</v>
      </c>
    </row>
    <row r="154" spans="1:16">
      <c r="A154" s="1">
        <v>501</v>
      </c>
      <c r="B154" s="1">
        <v>5010023</v>
      </c>
      <c r="C154" s="1">
        <v>1</v>
      </c>
      <c r="D154" s="21">
        <v>12000</v>
      </c>
      <c r="E154" s="2" t="s">
        <v>204</v>
      </c>
      <c r="F154" s="1" t="s">
        <v>24</v>
      </c>
      <c r="G154" s="1">
        <v>1</v>
      </c>
      <c r="H154" s="1" t="s">
        <v>12</v>
      </c>
      <c r="I154" s="1" t="s">
        <v>13</v>
      </c>
      <c r="J154" s="1" t="s">
        <v>101</v>
      </c>
      <c r="K154" s="2" t="s">
        <v>90</v>
      </c>
    </row>
    <row r="155" spans="1:16">
      <c r="A155" s="1">
        <v>501</v>
      </c>
      <c r="B155" s="1">
        <v>5010011</v>
      </c>
      <c r="C155" s="1">
        <v>5</v>
      </c>
      <c r="D155" s="21">
        <v>12000</v>
      </c>
      <c r="E155" s="2" t="s">
        <v>205</v>
      </c>
      <c r="F155" s="1" t="s">
        <v>24</v>
      </c>
      <c r="G155" s="1">
        <v>1</v>
      </c>
      <c r="H155" s="1" t="s">
        <v>12</v>
      </c>
      <c r="I155" s="1" t="s">
        <v>13</v>
      </c>
      <c r="J155" s="1" t="s">
        <v>101</v>
      </c>
      <c r="K155" s="2" t="s">
        <v>90</v>
      </c>
    </row>
    <row r="156" spans="1:16">
      <c r="A156" s="1">
        <v>501</v>
      </c>
      <c r="B156" s="1">
        <v>5010023</v>
      </c>
      <c r="C156" s="1">
        <v>6</v>
      </c>
      <c r="D156" s="21">
        <v>4000</v>
      </c>
      <c r="E156" s="2" t="s">
        <v>206</v>
      </c>
      <c r="F156" s="1" t="s">
        <v>24</v>
      </c>
      <c r="G156" s="1">
        <v>2</v>
      </c>
      <c r="H156" s="1" t="s">
        <v>12</v>
      </c>
      <c r="I156" s="1" t="s">
        <v>13</v>
      </c>
      <c r="J156" s="1" t="s">
        <v>101</v>
      </c>
      <c r="K156" s="1" t="s">
        <v>17</v>
      </c>
    </row>
    <row r="157" spans="1:16">
      <c r="A157" s="1">
        <v>518</v>
      </c>
      <c r="B157" s="1">
        <v>5180010</v>
      </c>
      <c r="C157" s="1">
        <v>1</v>
      </c>
      <c r="D157" s="21">
        <v>38000</v>
      </c>
      <c r="E157" s="2" t="s">
        <v>184</v>
      </c>
      <c r="F157" s="1" t="s">
        <v>11</v>
      </c>
      <c r="G157" s="1">
        <v>1</v>
      </c>
      <c r="H157" s="1" t="s">
        <v>12</v>
      </c>
      <c r="I157" s="1" t="s">
        <v>13</v>
      </c>
      <c r="J157" s="1" t="s">
        <v>102</v>
      </c>
      <c r="K157" s="2" t="s">
        <v>90</v>
      </c>
    </row>
    <row r="158" spans="1:16">
      <c r="A158" s="1">
        <v>518</v>
      </c>
      <c r="B158" s="1">
        <v>5180031</v>
      </c>
      <c r="C158" s="1">
        <v>6</v>
      </c>
      <c r="D158" s="21">
        <v>20000</v>
      </c>
      <c r="E158" s="2" t="s">
        <v>185</v>
      </c>
      <c r="F158" s="1" t="s">
        <v>11</v>
      </c>
      <c r="G158" s="1">
        <v>1</v>
      </c>
      <c r="H158" s="1" t="s">
        <v>12</v>
      </c>
      <c r="I158" s="1" t="s">
        <v>13</v>
      </c>
      <c r="J158" s="1" t="s">
        <v>38</v>
      </c>
      <c r="K158" s="2" t="s">
        <v>90</v>
      </c>
    </row>
    <row r="159" spans="1:16">
      <c r="A159" s="1">
        <v>501</v>
      </c>
      <c r="B159" s="1">
        <v>5010022</v>
      </c>
      <c r="C159" s="1">
        <v>1</v>
      </c>
      <c r="D159" s="21">
        <v>0</v>
      </c>
      <c r="E159" s="2" t="s">
        <v>207</v>
      </c>
      <c r="F159" s="1" t="s">
        <v>24</v>
      </c>
      <c r="G159" s="1">
        <v>1</v>
      </c>
      <c r="H159" s="1" t="s">
        <v>12</v>
      </c>
      <c r="I159" s="1" t="s">
        <v>13</v>
      </c>
      <c r="J159" s="1" t="s">
        <v>39</v>
      </c>
      <c r="K159" s="2" t="s">
        <v>90</v>
      </c>
    </row>
    <row r="160" spans="1:16">
      <c r="A160" s="1">
        <v>581</v>
      </c>
      <c r="B160" s="1">
        <v>5810001</v>
      </c>
      <c r="C160" s="1">
        <v>2</v>
      </c>
      <c r="D160" s="21">
        <v>190000</v>
      </c>
      <c r="E160" s="1" t="s">
        <v>137</v>
      </c>
      <c r="F160" s="1" t="s">
        <v>40</v>
      </c>
      <c r="G160" s="1">
        <v>1</v>
      </c>
      <c r="H160" s="1" t="s">
        <v>12</v>
      </c>
      <c r="I160" s="1" t="s">
        <v>13</v>
      </c>
      <c r="J160" s="1" t="s">
        <v>82</v>
      </c>
      <c r="K160" s="1" t="s">
        <v>41</v>
      </c>
    </row>
    <row r="161" spans="1:11">
      <c r="A161" s="1">
        <v>581</v>
      </c>
      <c r="B161" s="1">
        <v>5810001</v>
      </c>
      <c r="C161" s="1">
        <v>2</v>
      </c>
      <c r="D161" s="21">
        <v>45000</v>
      </c>
      <c r="E161" s="1" t="s">
        <v>138</v>
      </c>
      <c r="F161" s="1" t="s">
        <v>40</v>
      </c>
      <c r="G161" s="1">
        <v>1</v>
      </c>
      <c r="H161" s="1" t="s">
        <v>12</v>
      </c>
      <c r="I161" s="1" t="s">
        <v>13</v>
      </c>
      <c r="J161" s="1" t="s">
        <v>82</v>
      </c>
      <c r="K161" s="1" t="s">
        <v>41</v>
      </c>
    </row>
    <row r="162" spans="1:11">
      <c r="A162" s="1">
        <v>581</v>
      </c>
      <c r="B162" s="1">
        <v>5810001</v>
      </c>
      <c r="C162" s="1">
        <v>2</v>
      </c>
      <c r="D162" s="21">
        <v>25000</v>
      </c>
      <c r="E162" s="1" t="s">
        <v>139</v>
      </c>
      <c r="F162" s="1" t="s">
        <v>40</v>
      </c>
      <c r="G162" s="1">
        <v>1</v>
      </c>
      <c r="H162" s="1" t="s">
        <v>12</v>
      </c>
      <c r="I162" s="1" t="s">
        <v>13</v>
      </c>
      <c r="J162" s="1" t="s">
        <v>82</v>
      </c>
      <c r="K162" s="1" t="s">
        <v>41</v>
      </c>
    </row>
    <row r="163" spans="1:11">
      <c r="A163" s="1">
        <v>581</v>
      </c>
      <c r="B163" s="1">
        <v>5810001</v>
      </c>
      <c r="C163" s="1">
        <v>2</v>
      </c>
      <c r="D163" s="21">
        <v>260000</v>
      </c>
      <c r="E163" s="1" t="s">
        <v>140</v>
      </c>
      <c r="F163" s="1" t="s">
        <v>40</v>
      </c>
      <c r="G163" s="1">
        <v>1</v>
      </c>
      <c r="H163" s="1" t="s">
        <v>12</v>
      </c>
      <c r="I163" s="1" t="s">
        <v>13</v>
      </c>
      <c r="J163" s="1" t="s">
        <v>82</v>
      </c>
      <c r="K163" s="1" t="s">
        <v>41</v>
      </c>
    </row>
    <row r="164" spans="1:11">
      <c r="A164" s="1">
        <v>581</v>
      </c>
      <c r="B164" s="1">
        <v>5810001</v>
      </c>
      <c r="C164" s="1">
        <v>2</v>
      </c>
      <c r="D164" s="21">
        <v>40000</v>
      </c>
      <c r="E164" s="1" t="s">
        <v>132</v>
      </c>
      <c r="F164" s="1" t="s">
        <v>40</v>
      </c>
      <c r="G164" s="1">
        <v>1</v>
      </c>
      <c r="H164" s="1" t="s">
        <v>12</v>
      </c>
      <c r="I164" s="1" t="s">
        <v>13</v>
      </c>
      <c r="J164" s="1" t="s">
        <v>82</v>
      </c>
      <c r="K164" s="1" t="s">
        <v>41</v>
      </c>
    </row>
    <row r="165" spans="1:11">
      <c r="A165" s="1">
        <v>581</v>
      </c>
      <c r="B165" s="1">
        <v>5810001</v>
      </c>
      <c r="C165" s="1">
        <v>2</v>
      </c>
      <c r="D165" s="21">
        <v>15000</v>
      </c>
      <c r="E165" s="1" t="s">
        <v>208</v>
      </c>
      <c r="F165" s="1" t="s">
        <v>40</v>
      </c>
      <c r="G165" s="1">
        <v>1</v>
      </c>
      <c r="H165" s="1" t="s">
        <v>12</v>
      </c>
      <c r="I165" s="1" t="s">
        <v>13</v>
      </c>
      <c r="J165" s="1" t="s">
        <v>83</v>
      </c>
      <c r="K165" s="1" t="s">
        <v>41</v>
      </c>
    </row>
    <row r="166" spans="1:11">
      <c r="A166" s="1">
        <v>511</v>
      </c>
      <c r="B166" s="1">
        <v>5110001</v>
      </c>
      <c r="C166" s="1">
        <v>1</v>
      </c>
      <c r="D166" s="21">
        <v>24000</v>
      </c>
      <c r="E166" s="2" t="s">
        <v>173</v>
      </c>
      <c r="F166" s="1" t="s">
        <v>11</v>
      </c>
      <c r="G166" s="1">
        <v>1</v>
      </c>
      <c r="H166" s="1" t="s">
        <v>12</v>
      </c>
      <c r="I166" s="1" t="s">
        <v>13</v>
      </c>
      <c r="J166" s="1" t="s">
        <v>42</v>
      </c>
      <c r="K166" s="2" t="s">
        <v>90</v>
      </c>
    </row>
    <row r="167" spans="1:11">
      <c r="A167" s="1">
        <v>501</v>
      </c>
      <c r="B167" s="1">
        <v>5010024</v>
      </c>
      <c r="C167" s="1">
        <v>4</v>
      </c>
      <c r="D167" s="21">
        <v>400</v>
      </c>
      <c r="E167" s="2" t="s">
        <v>174</v>
      </c>
      <c r="F167" s="1"/>
      <c r="G167" s="1">
        <v>3</v>
      </c>
      <c r="H167" s="1" t="s">
        <v>12</v>
      </c>
      <c r="I167" s="1" t="s">
        <v>13</v>
      </c>
      <c r="J167" s="1" t="s">
        <v>43</v>
      </c>
      <c r="K167" s="1" t="s">
        <v>26</v>
      </c>
    </row>
    <row r="168" spans="1:11">
      <c r="A168" s="1">
        <v>501</v>
      </c>
      <c r="B168" s="1">
        <v>5010024</v>
      </c>
      <c r="C168" s="1">
        <v>4</v>
      </c>
      <c r="D168" s="21">
        <v>400</v>
      </c>
      <c r="E168" s="2" t="s">
        <v>175</v>
      </c>
      <c r="F168" s="1"/>
      <c r="G168" s="1">
        <v>3</v>
      </c>
      <c r="H168" s="1" t="s">
        <v>12</v>
      </c>
      <c r="I168" s="1" t="s">
        <v>13</v>
      </c>
      <c r="J168" s="1" t="s">
        <v>43</v>
      </c>
      <c r="K168" s="1" t="s">
        <v>26</v>
      </c>
    </row>
    <row r="169" spans="1:11">
      <c r="A169" s="1">
        <v>501</v>
      </c>
      <c r="B169" s="1">
        <v>5010024</v>
      </c>
      <c r="C169" s="1">
        <v>4</v>
      </c>
      <c r="D169" s="21">
        <v>400</v>
      </c>
      <c r="E169" s="2" t="s">
        <v>176</v>
      </c>
      <c r="F169" s="1"/>
      <c r="G169" s="1">
        <v>3</v>
      </c>
      <c r="H169" s="1" t="s">
        <v>12</v>
      </c>
      <c r="I169" s="1" t="s">
        <v>13</v>
      </c>
      <c r="J169" s="1" t="s">
        <v>43</v>
      </c>
      <c r="K169" s="1" t="s">
        <v>26</v>
      </c>
    </row>
    <row r="170" spans="1:11">
      <c r="A170" s="1">
        <v>501</v>
      </c>
      <c r="B170" s="1">
        <v>5010024</v>
      </c>
      <c r="C170" s="1">
        <v>4</v>
      </c>
      <c r="D170" s="21">
        <v>400</v>
      </c>
      <c r="E170" s="2" t="s">
        <v>177</v>
      </c>
      <c r="F170" s="1"/>
      <c r="G170" s="1">
        <v>3</v>
      </c>
      <c r="H170" s="1" t="s">
        <v>12</v>
      </c>
      <c r="I170" s="1" t="s">
        <v>13</v>
      </c>
      <c r="J170" s="1" t="s">
        <v>43</v>
      </c>
      <c r="K170" s="1" t="s">
        <v>26</v>
      </c>
    </row>
    <row r="171" spans="1:11">
      <c r="A171" s="1">
        <v>501</v>
      </c>
      <c r="B171" s="1">
        <v>5010024</v>
      </c>
      <c r="C171" s="1">
        <v>4</v>
      </c>
      <c r="D171" s="21">
        <v>400</v>
      </c>
      <c r="E171" s="2" t="s">
        <v>178</v>
      </c>
      <c r="F171" s="1"/>
      <c r="G171" s="1">
        <v>3</v>
      </c>
      <c r="H171" s="1" t="s">
        <v>12</v>
      </c>
      <c r="I171" s="1" t="s">
        <v>13</v>
      </c>
      <c r="J171" s="1" t="s">
        <v>43</v>
      </c>
      <c r="K171" s="1" t="s">
        <v>26</v>
      </c>
    </row>
    <row r="172" spans="1:11">
      <c r="A172" s="1">
        <v>518</v>
      </c>
      <c r="B172" s="1">
        <v>5180034</v>
      </c>
      <c r="C172" s="1">
        <v>4</v>
      </c>
      <c r="D172" s="21">
        <v>36000</v>
      </c>
      <c r="E172" s="2" t="s">
        <v>127</v>
      </c>
      <c r="F172" s="1" t="s">
        <v>24</v>
      </c>
      <c r="G172" s="1">
        <v>1</v>
      </c>
      <c r="H172" s="1" t="s">
        <v>12</v>
      </c>
      <c r="I172" s="1" t="s">
        <v>13</v>
      </c>
      <c r="J172" s="1" t="s">
        <v>95</v>
      </c>
      <c r="K172" s="2" t="s">
        <v>90</v>
      </c>
    </row>
    <row r="173" spans="1:11">
      <c r="A173" s="1">
        <v>549</v>
      </c>
      <c r="B173" s="1">
        <v>5490001</v>
      </c>
      <c r="C173" s="1">
        <v>1</v>
      </c>
      <c r="D173" s="21">
        <v>20000</v>
      </c>
      <c r="E173" s="2" t="s">
        <v>128</v>
      </c>
      <c r="F173" s="1" t="s">
        <v>24</v>
      </c>
      <c r="G173" s="1">
        <v>1</v>
      </c>
      <c r="H173" s="1" t="s">
        <v>12</v>
      </c>
      <c r="I173" s="1" t="s">
        <v>13</v>
      </c>
      <c r="J173" s="1" t="s">
        <v>95</v>
      </c>
      <c r="K173" s="2" t="s">
        <v>90</v>
      </c>
    </row>
    <row r="174" spans="1:11">
      <c r="A174" s="1">
        <v>501</v>
      </c>
      <c r="B174" s="1">
        <v>5010051</v>
      </c>
      <c r="C174" s="1">
        <v>4</v>
      </c>
      <c r="D174" s="20">
        <v>88000</v>
      </c>
      <c r="E174" s="2" t="s">
        <v>210</v>
      </c>
      <c r="F174" s="1" t="s">
        <v>24</v>
      </c>
      <c r="G174" s="1">
        <v>1</v>
      </c>
      <c r="H174" s="1" t="s">
        <v>12</v>
      </c>
      <c r="I174" s="1" t="s">
        <v>13</v>
      </c>
      <c r="J174" s="1" t="s">
        <v>86</v>
      </c>
      <c r="K174" s="2" t="s">
        <v>90</v>
      </c>
    </row>
    <row r="175" spans="1:11">
      <c r="A175" s="1">
        <v>513</v>
      </c>
      <c r="B175" s="1">
        <v>5130002</v>
      </c>
      <c r="C175" s="1">
        <v>1</v>
      </c>
      <c r="D175" s="20">
        <v>3000</v>
      </c>
      <c r="E175" s="2" t="s">
        <v>209</v>
      </c>
      <c r="F175" s="1" t="s">
        <v>11</v>
      </c>
      <c r="G175" s="1">
        <v>1</v>
      </c>
      <c r="H175" s="1" t="s">
        <v>12</v>
      </c>
      <c r="I175" s="1" t="s">
        <v>13</v>
      </c>
      <c r="J175" s="1" t="s">
        <v>44</v>
      </c>
      <c r="K175" s="2" t="s">
        <v>90</v>
      </c>
    </row>
    <row r="176" spans="1:11">
      <c r="A176" s="1">
        <v>512</v>
      </c>
      <c r="B176" s="1">
        <v>5120005</v>
      </c>
      <c r="C176" s="1">
        <v>6</v>
      </c>
      <c r="D176" s="20">
        <v>15000</v>
      </c>
      <c r="E176" s="2" t="s">
        <v>198</v>
      </c>
      <c r="F176" s="1" t="s">
        <v>24</v>
      </c>
      <c r="G176" s="1">
        <v>21</v>
      </c>
      <c r="H176" s="1" t="s">
        <v>12</v>
      </c>
      <c r="I176" s="1" t="s">
        <v>13</v>
      </c>
      <c r="J176" s="1" t="s">
        <v>76</v>
      </c>
      <c r="K176" s="2" t="s">
        <v>90</v>
      </c>
    </row>
    <row r="177" spans="1:12">
      <c r="A177" s="1">
        <v>512</v>
      </c>
      <c r="B177" s="1">
        <v>5120005</v>
      </c>
      <c r="C177" s="1">
        <v>6</v>
      </c>
      <c r="D177" s="20">
        <v>10000</v>
      </c>
      <c r="E177" s="2" t="s">
        <v>100</v>
      </c>
      <c r="F177" s="1" t="s">
        <v>24</v>
      </c>
      <c r="G177" s="1">
        <v>21</v>
      </c>
      <c r="H177" s="1" t="s">
        <v>12</v>
      </c>
      <c r="I177" s="1" t="s">
        <v>13</v>
      </c>
      <c r="J177" s="1" t="s">
        <v>76</v>
      </c>
      <c r="K177" s="2" t="s">
        <v>90</v>
      </c>
    </row>
    <row r="178" spans="1:12">
      <c r="A178" s="1">
        <v>521</v>
      </c>
      <c r="B178" s="1">
        <v>5210022</v>
      </c>
      <c r="C178" s="1">
        <v>3</v>
      </c>
      <c r="D178" s="21">
        <v>6000</v>
      </c>
      <c r="E178" s="2" t="s">
        <v>199</v>
      </c>
      <c r="F178" s="1" t="s">
        <v>24</v>
      </c>
      <c r="G178" s="1">
        <v>21</v>
      </c>
      <c r="H178" s="1" t="s">
        <v>12</v>
      </c>
      <c r="I178" s="1" t="s">
        <v>13</v>
      </c>
      <c r="J178" s="1" t="s">
        <v>45</v>
      </c>
      <c r="K178" s="1" t="s">
        <v>17</v>
      </c>
    </row>
    <row r="179" spans="1:12">
      <c r="A179" s="1">
        <v>521</v>
      </c>
      <c r="B179" s="1">
        <v>5210022</v>
      </c>
      <c r="C179" s="1">
        <v>3</v>
      </c>
      <c r="D179" s="21">
        <v>14000</v>
      </c>
      <c r="E179" s="2" t="s">
        <v>198</v>
      </c>
      <c r="F179" s="1" t="s">
        <v>24</v>
      </c>
      <c r="G179" s="1">
        <v>21</v>
      </c>
      <c r="H179" s="1" t="s">
        <v>12</v>
      </c>
      <c r="I179" s="1" t="s">
        <v>13</v>
      </c>
      <c r="J179" s="1" t="s">
        <v>45</v>
      </c>
      <c r="K179" s="1" t="s">
        <v>17</v>
      </c>
      <c r="L179" s="21"/>
    </row>
    <row r="180" spans="1:12">
      <c r="A180" s="1">
        <v>512</v>
      </c>
      <c r="B180" s="1">
        <v>5120040</v>
      </c>
      <c r="C180" s="1">
        <v>4</v>
      </c>
      <c r="D180" s="21">
        <v>30000</v>
      </c>
      <c r="E180" s="2" t="s">
        <v>148</v>
      </c>
      <c r="F180" s="1" t="s">
        <v>24</v>
      </c>
      <c r="G180" s="1">
        <v>2</v>
      </c>
      <c r="H180" s="1" t="s">
        <v>12</v>
      </c>
      <c r="I180" s="1" t="s">
        <v>13</v>
      </c>
      <c r="J180" s="1" t="s">
        <v>46</v>
      </c>
      <c r="K180" s="1" t="s">
        <v>17</v>
      </c>
      <c r="L180" s="21"/>
    </row>
    <row r="181" spans="1:12">
      <c r="A181" s="1">
        <v>512</v>
      </c>
      <c r="B181" s="1">
        <v>5120040</v>
      </c>
      <c r="C181" s="1">
        <v>4</v>
      </c>
      <c r="D181" s="21">
        <v>30000</v>
      </c>
      <c r="E181" s="2" t="s">
        <v>149</v>
      </c>
      <c r="F181" s="1" t="s">
        <v>24</v>
      </c>
      <c r="G181" s="1">
        <v>2</v>
      </c>
      <c r="H181" s="1" t="s">
        <v>12</v>
      </c>
      <c r="I181" s="1" t="s">
        <v>13</v>
      </c>
      <c r="J181" s="1" t="s">
        <v>46</v>
      </c>
      <c r="K181" s="1" t="s">
        <v>17</v>
      </c>
      <c r="L181" s="21"/>
    </row>
    <row r="182" spans="1:12">
      <c r="A182" s="1">
        <v>512</v>
      </c>
      <c r="B182" s="1">
        <v>5120040</v>
      </c>
      <c r="C182" s="1">
        <v>4</v>
      </c>
      <c r="D182" s="21">
        <v>30000</v>
      </c>
      <c r="E182" s="2" t="s">
        <v>150</v>
      </c>
      <c r="F182" s="1" t="s">
        <v>24</v>
      </c>
      <c r="G182" s="1">
        <v>2</v>
      </c>
      <c r="H182" s="1" t="s">
        <v>12</v>
      </c>
      <c r="I182" s="1" t="s">
        <v>13</v>
      </c>
      <c r="J182" s="1" t="s">
        <v>46</v>
      </c>
      <c r="K182" s="1" t="s">
        <v>17</v>
      </c>
    </row>
    <row r="183" spans="1:12">
      <c r="A183" s="1">
        <v>512</v>
      </c>
      <c r="B183" s="1">
        <v>5120040</v>
      </c>
      <c r="C183" s="1">
        <v>4</v>
      </c>
      <c r="D183" s="21">
        <v>30000</v>
      </c>
      <c r="E183" s="2" t="s">
        <v>151</v>
      </c>
      <c r="F183" s="1" t="s">
        <v>24</v>
      </c>
      <c r="G183" s="1">
        <v>2</v>
      </c>
      <c r="H183" s="1" t="s">
        <v>12</v>
      </c>
      <c r="I183" s="1" t="s">
        <v>13</v>
      </c>
      <c r="J183" s="1" t="s">
        <v>47</v>
      </c>
      <c r="K183" s="1" t="s">
        <v>17</v>
      </c>
    </row>
    <row r="184" spans="1:12">
      <c r="A184" s="1">
        <v>512</v>
      </c>
      <c r="B184" s="1">
        <v>5120040</v>
      </c>
      <c r="C184" s="1">
        <v>4</v>
      </c>
      <c r="D184" s="21">
        <v>30000</v>
      </c>
      <c r="E184" s="2" t="s">
        <v>152</v>
      </c>
      <c r="F184" s="1" t="s">
        <v>24</v>
      </c>
      <c r="G184" s="1">
        <v>2</v>
      </c>
      <c r="H184" s="1" t="s">
        <v>12</v>
      </c>
      <c r="I184" s="1" t="s">
        <v>13</v>
      </c>
      <c r="J184" s="1" t="s">
        <v>47</v>
      </c>
      <c r="K184" s="1" t="s">
        <v>17</v>
      </c>
    </row>
    <row r="185" spans="1:12">
      <c r="A185" s="1">
        <v>512</v>
      </c>
      <c r="B185" s="1">
        <v>5120040</v>
      </c>
      <c r="C185" s="1">
        <v>4</v>
      </c>
      <c r="D185" s="21">
        <v>30000</v>
      </c>
      <c r="E185" s="2" t="s">
        <v>153</v>
      </c>
      <c r="F185" s="1" t="s">
        <v>24</v>
      </c>
      <c r="G185" s="1">
        <v>2</v>
      </c>
      <c r="H185" s="1" t="s">
        <v>12</v>
      </c>
      <c r="I185" s="1" t="s">
        <v>13</v>
      </c>
      <c r="J185" s="1" t="s">
        <v>47</v>
      </c>
      <c r="K185" s="1" t="s">
        <v>17</v>
      </c>
    </row>
    <row r="186" spans="1:12">
      <c r="A186" s="1">
        <v>512</v>
      </c>
      <c r="B186" s="1">
        <v>5120040</v>
      </c>
      <c r="C186" s="1">
        <v>11</v>
      </c>
      <c r="D186" s="21">
        <v>130000</v>
      </c>
      <c r="E186" s="2" t="s">
        <v>145</v>
      </c>
      <c r="F186" s="1" t="s">
        <v>24</v>
      </c>
      <c r="G186" s="1">
        <v>2</v>
      </c>
      <c r="H186" s="1" t="s">
        <v>12</v>
      </c>
      <c r="I186" s="1" t="s">
        <v>13</v>
      </c>
      <c r="J186" s="1" t="s">
        <v>87</v>
      </c>
      <c r="K186" s="1" t="s">
        <v>17</v>
      </c>
    </row>
    <row r="187" spans="1:12">
      <c r="A187" s="1">
        <v>512</v>
      </c>
      <c r="B187" s="1">
        <v>5120040</v>
      </c>
      <c r="C187" s="1">
        <v>11</v>
      </c>
      <c r="D187" s="21">
        <v>100000</v>
      </c>
      <c r="E187" s="2" t="s">
        <v>146</v>
      </c>
      <c r="F187" s="1" t="s">
        <v>24</v>
      </c>
      <c r="G187" s="1">
        <v>2</v>
      </c>
      <c r="H187" s="1" t="s">
        <v>12</v>
      </c>
      <c r="I187" s="1" t="s">
        <v>13</v>
      </c>
      <c r="J187" s="1" t="s">
        <v>87</v>
      </c>
      <c r="K187" s="1" t="s">
        <v>17</v>
      </c>
    </row>
    <row r="188" spans="1:12">
      <c r="A188" s="1">
        <v>512</v>
      </c>
      <c r="B188" s="1">
        <v>5120040</v>
      </c>
      <c r="C188" s="1">
        <v>11</v>
      </c>
      <c r="D188" s="21">
        <v>100000</v>
      </c>
      <c r="E188" s="2" t="s">
        <v>145</v>
      </c>
      <c r="F188" s="1" t="s">
        <v>24</v>
      </c>
      <c r="G188" s="1">
        <v>2</v>
      </c>
      <c r="H188" s="1" t="s">
        <v>12</v>
      </c>
      <c r="I188" s="1" t="s">
        <v>13</v>
      </c>
      <c r="J188" s="1" t="s">
        <v>88</v>
      </c>
      <c r="K188" s="1" t="s">
        <v>17</v>
      </c>
    </row>
    <row r="189" spans="1:12">
      <c r="A189" s="1">
        <v>512</v>
      </c>
      <c r="B189" s="1">
        <v>5120040</v>
      </c>
      <c r="C189" s="1">
        <v>11</v>
      </c>
      <c r="D189" s="21">
        <v>100000</v>
      </c>
      <c r="E189" s="2" t="s">
        <v>146</v>
      </c>
      <c r="F189" s="1" t="s">
        <v>24</v>
      </c>
      <c r="G189" s="1">
        <v>2</v>
      </c>
      <c r="H189" s="1" t="s">
        <v>12</v>
      </c>
      <c r="I189" s="1" t="s">
        <v>13</v>
      </c>
      <c r="J189" s="1" t="s">
        <v>88</v>
      </c>
      <c r="K189" s="1" t="s">
        <v>17</v>
      </c>
    </row>
    <row r="190" spans="1:12">
      <c r="A190" s="1">
        <v>512</v>
      </c>
      <c r="B190" s="1">
        <v>5120040</v>
      </c>
      <c r="C190" s="1">
        <v>8</v>
      </c>
      <c r="D190" s="20">
        <v>25000</v>
      </c>
      <c r="E190" s="2" t="s">
        <v>159</v>
      </c>
      <c r="F190" s="1" t="s">
        <v>24</v>
      </c>
      <c r="G190" s="1">
        <v>2</v>
      </c>
      <c r="H190" s="1" t="s">
        <v>12</v>
      </c>
      <c r="I190" s="1" t="s">
        <v>13</v>
      </c>
      <c r="J190" s="1" t="s">
        <v>48</v>
      </c>
      <c r="K190" s="1" t="s">
        <v>17</v>
      </c>
    </row>
    <row r="191" spans="1:12">
      <c r="A191" s="1">
        <v>512</v>
      </c>
      <c r="B191" s="1">
        <v>5120040</v>
      </c>
      <c r="C191" s="1">
        <v>8</v>
      </c>
      <c r="D191" s="20">
        <v>20000</v>
      </c>
      <c r="E191" s="2" t="s">
        <v>100</v>
      </c>
      <c r="F191" s="1" t="s">
        <v>24</v>
      </c>
      <c r="G191" s="1">
        <v>2</v>
      </c>
      <c r="H191" s="1" t="s">
        <v>12</v>
      </c>
      <c r="I191" s="1" t="s">
        <v>13</v>
      </c>
      <c r="J191" s="1" t="s">
        <v>48</v>
      </c>
      <c r="K191" s="1" t="s">
        <v>17</v>
      </c>
    </row>
    <row r="192" spans="1:12">
      <c r="A192" s="1">
        <v>512</v>
      </c>
      <c r="B192" s="1">
        <v>5120040</v>
      </c>
      <c r="C192" s="1">
        <v>8</v>
      </c>
      <c r="D192" s="20">
        <v>0</v>
      </c>
      <c r="E192" s="2" t="s">
        <v>159</v>
      </c>
      <c r="F192" s="1" t="s">
        <v>24</v>
      </c>
      <c r="G192" s="1">
        <v>2</v>
      </c>
      <c r="H192" s="1" t="s">
        <v>12</v>
      </c>
      <c r="I192" s="1" t="s">
        <v>13</v>
      </c>
      <c r="J192" s="1" t="s">
        <v>49</v>
      </c>
      <c r="K192" s="1" t="s">
        <v>17</v>
      </c>
    </row>
    <row r="193" spans="1:11">
      <c r="A193" s="1">
        <v>512</v>
      </c>
      <c r="B193" s="1">
        <v>5120040</v>
      </c>
      <c r="C193" s="1">
        <v>8</v>
      </c>
      <c r="D193" s="20">
        <v>0</v>
      </c>
      <c r="E193" s="2" t="s">
        <v>100</v>
      </c>
      <c r="F193" s="1" t="s">
        <v>24</v>
      </c>
      <c r="G193" s="1">
        <v>2</v>
      </c>
      <c r="H193" s="1" t="s">
        <v>12</v>
      </c>
      <c r="I193" s="1" t="s">
        <v>13</v>
      </c>
      <c r="J193" s="1" t="s">
        <v>49</v>
      </c>
      <c r="K193" s="1" t="s">
        <v>17</v>
      </c>
    </row>
    <row r="194" spans="1:11">
      <c r="A194" s="1">
        <v>512</v>
      </c>
      <c r="B194" s="1">
        <v>5120005</v>
      </c>
      <c r="C194" s="1">
        <v>6</v>
      </c>
      <c r="D194" s="20">
        <v>20000</v>
      </c>
      <c r="E194" s="2" t="s">
        <v>197</v>
      </c>
      <c r="F194" s="1" t="s">
        <v>24</v>
      </c>
      <c r="G194" s="1">
        <v>2</v>
      </c>
      <c r="H194" s="1" t="s">
        <v>12</v>
      </c>
      <c r="I194" s="1" t="s">
        <v>13</v>
      </c>
      <c r="J194" s="1" t="s">
        <v>50</v>
      </c>
      <c r="K194" s="1" t="s">
        <v>17</v>
      </c>
    </row>
    <row r="195" spans="1:11">
      <c r="A195" s="1">
        <v>512</v>
      </c>
      <c r="B195" s="1">
        <v>5120005</v>
      </c>
      <c r="C195" s="1">
        <v>6</v>
      </c>
      <c r="D195" s="20">
        <v>20000</v>
      </c>
      <c r="E195" s="2" t="s">
        <v>197</v>
      </c>
      <c r="F195" s="1" t="s">
        <v>24</v>
      </c>
      <c r="G195" s="1">
        <v>2</v>
      </c>
      <c r="H195" s="1" t="s">
        <v>12</v>
      </c>
      <c r="I195" s="1" t="s">
        <v>13</v>
      </c>
      <c r="J195" s="1" t="s">
        <v>50</v>
      </c>
      <c r="K195" s="1" t="s">
        <v>17</v>
      </c>
    </row>
    <row r="196" spans="1:11">
      <c r="A196" s="1">
        <v>512</v>
      </c>
      <c r="B196" s="1">
        <v>5120005</v>
      </c>
      <c r="C196" s="1">
        <v>6</v>
      </c>
      <c r="D196" s="20">
        <v>20000</v>
      </c>
      <c r="E196" s="2" t="s">
        <v>196</v>
      </c>
      <c r="F196" s="1" t="s">
        <v>24</v>
      </c>
      <c r="G196" s="1">
        <v>2</v>
      </c>
      <c r="H196" s="1" t="s">
        <v>12</v>
      </c>
      <c r="I196" s="1" t="s">
        <v>13</v>
      </c>
      <c r="J196" s="1" t="s">
        <v>51</v>
      </c>
      <c r="K196" s="1" t="s">
        <v>17</v>
      </c>
    </row>
    <row r="197" spans="1:11">
      <c r="A197" s="1">
        <v>512</v>
      </c>
      <c r="B197" s="1">
        <v>5120040</v>
      </c>
      <c r="C197" s="1">
        <v>8</v>
      </c>
      <c r="D197" s="20">
        <v>15000</v>
      </c>
      <c r="E197" s="2" t="s">
        <v>147</v>
      </c>
      <c r="F197" s="1" t="s">
        <v>24</v>
      </c>
      <c r="G197" s="1">
        <v>2</v>
      </c>
      <c r="H197" s="1" t="s">
        <v>12</v>
      </c>
      <c r="I197" s="1" t="s">
        <v>13</v>
      </c>
      <c r="J197" s="1" t="s">
        <v>113</v>
      </c>
      <c r="K197" s="1" t="s">
        <v>17</v>
      </c>
    </row>
    <row r="198" spans="1:11">
      <c r="A198" s="1">
        <v>518</v>
      </c>
      <c r="B198" s="1">
        <v>5180072</v>
      </c>
      <c r="C198" s="1">
        <v>1</v>
      </c>
      <c r="D198" s="20">
        <v>10000</v>
      </c>
      <c r="E198" s="2" t="s">
        <v>189</v>
      </c>
      <c r="F198" s="1" t="s">
        <v>24</v>
      </c>
      <c r="G198" s="1">
        <v>2</v>
      </c>
      <c r="H198" s="1" t="s">
        <v>12</v>
      </c>
      <c r="I198" s="1" t="s">
        <v>13</v>
      </c>
      <c r="J198" s="1" t="s">
        <v>27</v>
      </c>
      <c r="K198" s="1" t="s">
        <v>17</v>
      </c>
    </row>
    <row r="199" spans="1:11">
      <c r="A199" s="1">
        <v>518</v>
      </c>
      <c r="B199" s="1">
        <v>5180072</v>
      </c>
      <c r="C199" s="1">
        <v>1</v>
      </c>
      <c r="D199" s="20">
        <v>10000</v>
      </c>
      <c r="E199" s="2" t="s">
        <v>189</v>
      </c>
      <c r="F199" s="2" t="s">
        <v>24</v>
      </c>
      <c r="G199" s="1">
        <v>2</v>
      </c>
      <c r="H199" s="1" t="s">
        <v>12</v>
      </c>
      <c r="I199" s="1" t="s">
        <v>13</v>
      </c>
      <c r="J199" s="1" t="s">
        <v>27</v>
      </c>
      <c r="K199" s="1" t="s">
        <v>17</v>
      </c>
    </row>
    <row r="200" spans="1:11">
      <c r="A200" s="1">
        <v>581</v>
      </c>
      <c r="B200" s="1">
        <v>5810001</v>
      </c>
      <c r="C200" s="1">
        <v>7</v>
      </c>
      <c r="D200" s="20">
        <v>70000</v>
      </c>
      <c r="E200" s="1" t="s">
        <v>134</v>
      </c>
      <c r="F200" s="1" t="s">
        <v>24</v>
      </c>
      <c r="G200" s="1">
        <v>1</v>
      </c>
      <c r="H200" s="1" t="s">
        <v>12</v>
      </c>
      <c r="I200" s="1" t="s">
        <v>13</v>
      </c>
      <c r="J200" s="1" t="s">
        <v>103</v>
      </c>
      <c r="K200" s="1" t="s">
        <v>41</v>
      </c>
    </row>
    <row r="201" spans="1:11">
      <c r="A201" s="1">
        <v>581</v>
      </c>
      <c r="B201" s="1">
        <v>5810001</v>
      </c>
      <c r="C201" s="1">
        <v>6</v>
      </c>
      <c r="D201" s="21">
        <v>5000</v>
      </c>
      <c r="E201" s="1" t="s">
        <v>134</v>
      </c>
      <c r="F201" s="1" t="s">
        <v>24</v>
      </c>
      <c r="G201" s="1">
        <v>1</v>
      </c>
      <c r="H201" s="1" t="s">
        <v>12</v>
      </c>
      <c r="I201" s="1" t="s">
        <v>13</v>
      </c>
      <c r="J201" s="1" t="s">
        <v>52</v>
      </c>
      <c r="K201" s="1" t="s">
        <v>41</v>
      </c>
    </row>
    <row r="202" spans="1:11">
      <c r="A202" s="1">
        <v>581</v>
      </c>
      <c r="B202" s="1">
        <v>5810001</v>
      </c>
      <c r="C202" s="2">
        <v>6</v>
      </c>
      <c r="D202" s="21">
        <v>10000</v>
      </c>
      <c r="E202" s="1" t="s">
        <v>134</v>
      </c>
      <c r="F202" s="1" t="s">
        <v>24</v>
      </c>
      <c r="G202" s="1">
        <v>1</v>
      </c>
      <c r="H202" s="1" t="s">
        <v>12</v>
      </c>
      <c r="I202" s="1" t="s">
        <v>13</v>
      </c>
      <c r="J202" s="1" t="s">
        <v>107</v>
      </c>
      <c r="K202" s="1" t="s">
        <v>41</v>
      </c>
    </row>
    <row r="203" spans="1:11">
      <c r="A203" s="1">
        <v>581</v>
      </c>
      <c r="B203" s="1">
        <v>5810001</v>
      </c>
      <c r="C203" s="2">
        <v>6</v>
      </c>
      <c r="D203" s="21">
        <v>15000</v>
      </c>
      <c r="E203" s="1" t="s">
        <v>134</v>
      </c>
      <c r="F203" s="1" t="s">
        <v>24</v>
      </c>
      <c r="G203" s="1">
        <v>1</v>
      </c>
      <c r="H203" s="1" t="s">
        <v>12</v>
      </c>
      <c r="I203" s="1" t="s">
        <v>13</v>
      </c>
      <c r="J203" s="1" t="s">
        <v>53</v>
      </c>
      <c r="K203" s="1" t="s">
        <v>41</v>
      </c>
    </row>
    <row r="204" spans="1:11">
      <c r="A204" s="1">
        <v>581</v>
      </c>
      <c r="B204" s="1">
        <v>5810001</v>
      </c>
      <c r="C204" s="2">
        <v>6</v>
      </c>
      <c r="D204" s="21">
        <v>5000</v>
      </c>
      <c r="E204" s="1" t="s">
        <v>134</v>
      </c>
      <c r="F204" s="1" t="s">
        <v>24</v>
      </c>
      <c r="G204" s="1">
        <v>1</v>
      </c>
      <c r="H204" s="1" t="s">
        <v>12</v>
      </c>
      <c r="I204" s="1" t="s">
        <v>13</v>
      </c>
      <c r="J204" s="1" t="s">
        <v>54</v>
      </c>
      <c r="K204" s="1" t="s">
        <v>41</v>
      </c>
    </row>
    <row r="205" spans="1:11">
      <c r="A205" s="1">
        <v>581</v>
      </c>
      <c r="B205" s="1">
        <v>5810001</v>
      </c>
      <c r="C205" s="2">
        <v>12</v>
      </c>
      <c r="D205" s="21">
        <v>60000</v>
      </c>
      <c r="E205" s="1" t="s">
        <v>134</v>
      </c>
      <c r="F205" s="1" t="s">
        <v>24</v>
      </c>
      <c r="G205" s="1">
        <v>1</v>
      </c>
      <c r="H205" s="1" t="s">
        <v>12</v>
      </c>
      <c r="I205" s="1" t="s">
        <v>13</v>
      </c>
      <c r="J205" s="1" t="s">
        <v>55</v>
      </c>
      <c r="K205" s="1" t="s">
        <v>41</v>
      </c>
    </row>
    <row r="206" spans="1:11">
      <c r="A206" s="1">
        <v>581</v>
      </c>
      <c r="B206" s="1">
        <v>5810001</v>
      </c>
      <c r="C206" s="2">
        <v>12</v>
      </c>
      <c r="D206" s="21">
        <v>20000</v>
      </c>
      <c r="E206" s="1" t="s">
        <v>131</v>
      </c>
      <c r="F206" s="1" t="s">
        <v>24</v>
      </c>
      <c r="G206" s="1">
        <v>2</v>
      </c>
      <c r="H206" s="1" t="s">
        <v>12</v>
      </c>
      <c r="I206" s="1" t="s">
        <v>13</v>
      </c>
      <c r="J206" s="1" t="s">
        <v>85</v>
      </c>
      <c r="K206" s="1" t="s">
        <v>41</v>
      </c>
    </row>
    <row r="207" spans="1:11">
      <c r="A207" s="1">
        <v>581</v>
      </c>
      <c r="B207" s="1">
        <v>5810001</v>
      </c>
      <c r="C207" s="2">
        <v>12</v>
      </c>
      <c r="D207" s="21">
        <v>8000</v>
      </c>
      <c r="E207" s="1" t="s">
        <v>134</v>
      </c>
      <c r="F207" s="1" t="s">
        <v>24</v>
      </c>
      <c r="G207" s="1">
        <v>3</v>
      </c>
      <c r="H207" s="1" t="s">
        <v>12</v>
      </c>
      <c r="I207" s="1" t="s">
        <v>13</v>
      </c>
      <c r="J207" s="24" t="s">
        <v>84</v>
      </c>
      <c r="K207" s="1" t="s">
        <v>41</v>
      </c>
    </row>
    <row r="208" spans="1:11">
      <c r="A208" s="1">
        <v>581</v>
      </c>
      <c r="B208" s="1">
        <v>5810001</v>
      </c>
      <c r="C208" s="2">
        <v>6</v>
      </c>
      <c r="D208" s="21">
        <v>5000</v>
      </c>
      <c r="E208" s="1" t="s">
        <v>132</v>
      </c>
      <c r="F208" s="1" t="s">
        <v>24</v>
      </c>
      <c r="G208" s="1">
        <v>3</v>
      </c>
      <c r="H208" s="1" t="s">
        <v>12</v>
      </c>
      <c r="I208" s="1" t="s">
        <v>13</v>
      </c>
      <c r="J208" s="1" t="s">
        <v>56</v>
      </c>
      <c r="K208" s="1" t="s">
        <v>26</v>
      </c>
    </row>
    <row r="209" spans="1:11">
      <c r="A209" s="1">
        <v>581</v>
      </c>
      <c r="B209" s="1">
        <v>5810001</v>
      </c>
      <c r="C209" s="2">
        <v>6</v>
      </c>
      <c r="D209" s="21">
        <v>20000</v>
      </c>
      <c r="E209" s="1" t="s">
        <v>132</v>
      </c>
      <c r="F209" s="1" t="s">
        <v>24</v>
      </c>
      <c r="G209" s="1">
        <v>3</v>
      </c>
      <c r="H209" s="1" t="s">
        <v>12</v>
      </c>
      <c r="I209" s="1" t="s">
        <v>13</v>
      </c>
      <c r="J209" s="1" t="s">
        <v>57</v>
      </c>
      <c r="K209" s="1" t="s">
        <v>26</v>
      </c>
    </row>
    <row r="210" spans="1:11">
      <c r="A210" s="1">
        <v>581</v>
      </c>
      <c r="B210" s="1">
        <v>5810001</v>
      </c>
      <c r="C210" s="2">
        <v>6</v>
      </c>
      <c r="D210" s="21">
        <v>15000</v>
      </c>
      <c r="E210" s="1" t="s">
        <v>132</v>
      </c>
      <c r="F210" s="1" t="s">
        <v>24</v>
      </c>
      <c r="G210" s="1">
        <v>3</v>
      </c>
      <c r="H210" s="1" t="s">
        <v>12</v>
      </c>
      <c r="I210" s="1" t="s">
        <v>13</v>
      </c>
      <c r="J210" s="1" t="s">
        <v>104</v>
      </c>
      <c r="K210" s="1" t="s">
        <v>26</v>
      </c>
    </row>
    <row r="211" spans="1:11">
      <c r="A211" s="1">
        <v>581</v>
      </c>
      <c r="B211" s="1">
        <v>5810001</v>
      </c>
      <c r="C211" s="2">
        <v>6</v>
      </c>
      <c r="D211" s="21">
        <v>5000</v>
      </c>
      <c r="E211" s="1" t="s">
        <v>132</v>
      </c>
      <c r="F211" s="1" t="s">
        <v>24</v>
      </c>
      <c r="G211" s="1">
        <v>3</v>
      </c>
      <c r="H211" s="1" t="s">
        <v>12</v>
      </c>
      <c r="I211" s="1" t="s">
        <v>13</v>
      </c>
      <c r="J211" s="1" t="s">
        <v>58</v>
      </c>
      <c r="K211" s="1" t="s">
        <v>26</v>
      </c>
    </row>
    <row r="212" spans="1:11">
      <c r="A212" s="1">
        <v>581</v>
      </c>
      <c r="B212" s="1">
        <v>5810001</v>
      </c>
      <c r="C212" s="2">
        <v>6</v>
      </c>
      <c r="D212" s="21">
        <v>5000</v>
      </c>
      <c r="E212" s="1" t="s">
        <v>132</v>
      </c>
      <c r="F212" s="1" t="s">
        <v>24</v>
      </c>
      <c r="G212" s="1">
        <v>3</v>
      </c>
      <c r="H212" s="1" t="s">
        <v>12</v>
      </c>
      <c r="I212" s="1" t="s">
        <v>13</v>
      </c>
      <c r="J212" s="1" t="s">
        <v>112</v>
      </c>
      <c r="K212" s="1" t="s">
        <v>41</v>
      </c>
    </row>
    <row r="213" spans="1:11">
      <c r="A213" s="1">
        <v>581</v>
      </c>
      <c r="B213" s="1">
        <v>5810001</v>
      </c>
      <c r="C213" s="2">
        <v>6</v>
      </c>
      <c r="D213" s="21">
        <v>5000</v>
      </c>
      <c r="E213" s="1" t="s">
        <v>132</v>
      </c>
      <c r="F213" s="1" t="s">
        <v>24</v>
      </c>
      <c r="G213" s="1">
        <v>3</v>
      </c>
      <c r="H213" s="1" t="s">
        <v>12</v>
      </c>
      <c r="I213" s="1" t="s">
        <v>13</v>
      </c>
      <c r="J213" s="1" t="s">
        <v>59</v>
      </c>
      <c r="K213" s="1" t="s">
        <v>26</v>
      </c>
    </row>
    <row r="214" spans="1:11">
      <c r="A214" s="1">
        <v>581</v>
      </c>
      <c r="B214" s="1">
        <v>5810001</v>
      </c>
      <c r="C214" s="2">
        <v>6</v>
      </c>
      <c r="D214" s="21">
        <v>4000</v>
      </c>
      <c r="E214" s="1" t="s">
        <v>132</v>
      </c>
      <c r="F214" s="1" t="s">
        <v>24</v>
      </c>
      <c r="G214" s="1">
        <v>3</v>
      </c>
      <c r="H214" s="1" t="s">
        <v>12</v>
      </c>
      <c r="I214" s="1" t="s">
        <v>13</v>
      </c>
      <c r="J214" s="1" t="s">
        <v>60</v>
      </c>
      <c r="K214" s="1" t="s">
        <v>26</v>
      </c>
    </row>
    <row r="215" spans="1:11">
      <c r="A215" s="1">
        <v>581</v>
      </c>
      <c r="B215" s="1">
        <v>5810001</v>
      </c>
      <c r="C215" s="2">
        <v>6</v>
      </c>
      <c r="D215" s="21">
        <v>4000</v>
      </c>
      <c r="E215" s="1" t="s">
        <v>132</v>
      </c>
      <c r="F215" s="1" t="s">
        <v>24</v>
      </c>
      <c r="G215" s="1">
        <v>3</v>
      </c>
      <c r="H215" s="1" t="s">
        <v>12</v>
      </c>
      <c r="I215" s="1" t="s">
        <v>13</v>
      </c>
      <c r="J215" s="1" t="s">
        <v>61</v>
      </c>
      <c r="K215" s="1" t="s">
        <v>26</v>
      </c>
    </row>
    <row r="216" spans="1:11">
      <c r="A216" s="1">
        <v>581</v>
      </c>
      <c r="B216" s="1">
        <v>5810001</v>
      </c>
      <c r="C216" s="2">
        <v>6</v>
      </c>
      <c r="D216" s="21">
        <v>4000</v>
      </c>
      <c r="E216" s="1" t="s">
        <v>132</v>
      </c>
      <c r="F216" s="1" t="s">
        <v>24</v>
      </c>
      <c r="G216" s="1">
        <v>3</v>
      </c>
      <c r="H216" s="1" t="s">
        <v>12</v>
      </c>
      <c r="I216" s="1" t="s">
        <v>13</v>
      </c>
      <c r="J216" s="1" t="s">
        <v>62</v>
      </c>
      <c r="K216" s="1" t="s">
        <v>26</v>
      </c>
    </row>
    <row r="217" spans="1:11">
      <c r="A217" s="1">
        <v>581</v>
      </c>
      <c r="B217" s="1">
        <v>5810001</v>
      </c>
      <c r="C217" s="2">
        <v>6</v>
      </c>
      <c r="D217" s="21">
        <v>20000</v>
      </c>
      <c r="E217" s="1" t="s">
        <v>132</v>
      </c>
      <c r="F217" s="1" t="s">
        <v>24</v>
      </c>
      <c r="G217" s="1">
        <v>3</v>
      </c>
      <c r="H217" s="1" t="s">
        <v>12</v>
      </c>
      <c r="I217" s="1" t="s">
        <v>13</v>
      </c>
      <c r="J217" s="1" t="s">
        <v>110</v>
      </c>
      <c r="K217" s="1" t="s">
        <v>26</v>
      </c>
    </row>
    <row r="218" spans="1:11">
      <c r="A218" s="1">
        <v>581</v>
      </c>
      <c r="B218" s="1">
        <v>5810001</v>
      </c>
      <c r="C218" s="2">
        <v>6</v>
      </c>
      <c r="D218" s="21">
        <v>5000</v>
      </c>
      <c r="E218" s="1" t="s">
        <v>132</v>
      </c>
      <c r="F218" s="1" t="s">
        <v>24</v>
      </c>
      <c r="G218" s="1">
        <v>3</v>
      </c>
      <c r="H218" s="1" t="s">
        <v>12</v>
      </c>
      <c r="I218" s="1" t="s">
        <v>13</v>
      </c>
      <c r="J218" s="1" t="s">
        <v>63</v>
      </c>
      <c r="K218" s="1" t="s">
        <v>26</v>
      </c>
    </row>
    <row r="219" spans="1:11">
      <c r="A219" s="1">
        <v>581</v>
      </c>
      <c r="B219" s="1">
        <v>5810001</v>
      </c>
      <c r="C219" s="1">
        <v>7</v>
      </c>
      <c r="D219" s="20">
        <v>5500</v>
      </c>
      <c r="E219" s="1" t="s">
        <v>141</v>
      </c>
      <c r="F219" s="1" t="s">
        <v>24</v>
      </c>
      <c r="G219" s="1">
        <v>1</v>
      </c>
      <c r="H219" s="1" t="s">
        <v>12</v>
      </c>
      <c r="I219" s="1" t="s">
        <v>13</v>
      </c>
      <c r="J219" s="8" t="s">
        <v>124</v>
      </c>
      <c r="K219" s="1" t="s">
        <v>41</v>
      </c>
    </row>
    <row r="220" spans="1:11">
      <c r="A220" s="1">
        <v>581</v>
      </c>
      <c r="B220" s="1">
        <v>5810001</v>
      </c>
      <c r="C220" s="1">
        <v>7</v>
      </c>
      <c r="D220" s="20">
        <v>5500</v>
      </c>
      <c r="E220" s="1" t="s">
        <v>142</v>
      </c>
      <c r="F220" s="1" t="s">
        <v>24</v>
      </c>
      <c r="G220" s="1">
        <v>1</v>
      </c>
      <c r="H220" s="1" t="s">
        <v>12</v>
      </c>
      <c r="I220" s="1" t="s">
        <v>13</v>
      </c>
      <c r="J220" s="8" t="s">
        <v>124</v>
      </c>
      <c r="K220" s="1" t="s">
        <v>41</v>
      </c>
    </row>
    <row r="221" spans="1:11">
      <c r="A221" s="1">
        <v>581</v>
      </c>
      <c r="B221" s="1">
        <v>5810001</v>
      </c>
      <c r="C221" s="1">
        <v>7</v>
      </c>
      <c r="D221" s="20">
        <v>2500</v>
      </c>
      <c r="E221" s="1" t="s">
        <v>143</v>
      </c>
      <c r="F221" s="1" t="s">
        <v>24</v>
      </c>
      <c r="G221" s="1">
        <v>1</v>
      </c>
      <c r="H221" s="1" t="s">
        <v>12</v>
      </c>
      <c r="I221" s="1" t="s">
        <v>13</v>
      </c>
      <c r="J221" s="8" t="s">
        <v>124</v>
      </c>
      <c r="K221" s="1" t="s">
        <v>41</v>
      </c>
    </row>
    <row r="222" spans="1:11">
      <c r="A222" s="1">
        <v>581</v>
      </c>
      <c r="B222" s="1">
        <v>5810001</v>
      </c>
      <c r="C222" s="1">
        <v>7</v>
      </c>
      <c r="D222" s="20">
        <v>2500</v>
      </c>
      <c r="E222" s="1" t="s">
        <v>144</v>
      </c>
      <c r="F222" s="1" t="s">
        <v>24</v>
      </c>
      <c r="G222" s="1">
        <v>1</v>
      </c>
      <c r="H222" s="1" t="s">
        <v>12</v>
      </c>
      <c r="I222" s="1" t="s">
        <v>13</v>
      </c>
      <c r="J222" s="8" t="s">
        <v>124</v>
      </c>
      <c r="K222" s="1" t="s">
        <v>41</v>
      </c>
    </row>
    <row r="223" spans="1:11">
      <c r="A223" s="1">
        <v>581</v>
      </c>
      <c r="B223" s="1">
        <v>5810001</v>
      </c>
      <c r="C223" s="1">
        <v>7</v>
      </c>
      <c r="D223" s="20">
        <v>9000</v>
      </c>
      <c r="E223" s="1" t="s">
        <v>134</v>
      </c>
      <c r="F223" s="1" t="s">
        <v>24</v>
      </c>
      <c r="G223" s="1">
        <v>1</v>
      </c>
      <c r="H223" s="1" t="s">
        <v>12</v>
      </c>
      <c r="I223" s="1" t="s">
        <v>13</v>
      </c>
      <c r="J223" s="8" t="s">
        <v>124</v>
      </c>
      <c r="K223" s="1" t="s">
        <v>41</v>
      </c>
    </row>
    <row r="224" spans="1:11">
      <c r="A224" s="1">
        <v>581</v>
      </c>
      <c r="B224" s="1">
        <v>5810001</v>
      </c>
      <c r="C224" s="2">
        <v>6</v>
      </c>
      <c r="D224" s="21">
        <v>5000</v>
      </c>
      <c r="E224" s="1" t="s">
        <v>132</v>
      </c>
      <c r="F224" s="1" t="s">
        <v>24</v>
      </c>
      <c r="G224" s="1">
        <v>3</v>
      </c>
      <c r="H224" s="1" t="s">
        <v>12</v>
      </c>
      <c r="I224" s="1" t="s">
        <v>13</v>
      </c>
      <c r="J224" s="1" t="s">
        <v>64</v>
      </c>
      <c r="K224" s="1" t="s">
        <v>26</v>
      </c>
    </row>
    <row r="225" spans="1:11">
      <c r="A225" s="1">
        <v>521</v>
      </c>
      <c r="B225" s="1">
        <v>5210022</v>
      </c>
      <c r="C225" s="2">
        <v>6</v>
      </c>
      <c r="D225" s="21">
        <v>6000</v>
      </c>
      <c r="E225" s="1" t="s">
        <v>40</v>
      </c>
      <c r="G225" s="1">
        <v>3</v>
      </c>
      <c r="H225" s="1" t="s">
        <v>12</v>
      </c>
      <c r="I225" s="1" t="s">
        <v>13</v>
      </c>
      <c r="J225" s="1" t="s">
        <v>16</v>
      </c>
      <c r="K225" s="1" t="s">
        <v>26</v>
      </c>
    </row>
    <row r="226" spans="1:11">
      <c r="A226" s="1">
        <v>521</v>
      </c>
      <c r="B226" s="1">
        <v>5210022</v>
      </c>
      <c r="C226" s="2">
        <v>6</v>
      </c>
      <c r="D226" s="21">
        <v>4000</v>
      </c>
      <c r="E226" s="1" t="s">
        <v>40</v>
      </c>
      <c r="G226" s="1">
        <v>3</v>
      </c>
      <c r="H226" s="1" t="s">
        <v>12</v>
      </c>
      <c r="I226" s="1" t="s">
        <v>13</v>
      </c>
      <c r="J226" s="1" t="s">
        <v>16</v>
      </c>
      <c r="K226" s="1" t="s">
        <v>26</v>
      </c>
    </row>
    <row r="227" spans="1:11">
      <c r="A227" s="1">
        <v>521</v>
      </c>
      <c r="B227" s="1">
        <v>5210022</v>
      </c>
      <c r="C227" s="2">
        <v>6</v>
      </c>
      <c r="D227" s="21">
        <v>4000</v>
      </c>
      <c r="E227" s="1" t="s">
        <v>40</v>
      </c>
      <c r="G227" s="1">
        <v>3</v>
      </c>
      <c r="H227" s="1" t="s">
        <v>12</v>
      </c>
      <c r="I227" s="1" t="s">
        <v>13</v>
      </c>
      <c r="J227" s="1" t="s">
        <v>16</v>
      </c>
      <c r="K227" s="1" t="s">
        <v>26</v>
      </c>
    </row>
    <row r="228" spans="1:11">
      <c r="A228" s="1">
        <v>521</v>
      </c>
      <c r="B228" s="1">
        <v>5210022</v>
      </c>
      <c r="C228" s="2">
        <v>6</v>
      </c>
      <c r="D228" s="21">
        <v>4000</v>
      </c>
      <c r="E228" s="1" t="s">
        <v>40</v>
      </c>
      <c r="G228" s="1">
        <v>3</v>
      </c>
      <c r="H228" s="1" t="s">
        <v>12</v>
      </c>
      <c r="I228" s="1" t="s">
        <v>13</v>
      </c>
      <c r="J228" s="1" t="s">
        <v>16</v>
      </c>
      <c r="K228" s="1" t="s">
        <v>26</v>
      </c>
    </row>
    <row r="229" spans="1:11">
      <c r="A229" s="1">
        <v>521</v>
      </c>
      <c r="B229" s="1">
        <v>5210022</v>
      </c>
      <c r="C229" s="2">
        <v>6</v>
      </c>
      <c r="D229" s="21">
        <v>4000</v>
      </c>
      <c r="E229" s="1" t="s">
        <v>40</v>
      </c>
      <c r="G229" s="1">
        <v>3</v>
      </c>
      <c r="H229" s="1" t="s">
        <v>12</v>
      </c>
      <c r="I229" s="1" t="s">
        <v>13</v>
      </c>
      <c r="J229" s="1" t="s">
        <v>16</v>
      </c>
      <c r="K229" s="1" t="s">
        <v>26</v>
      </c>
    </row>
    <row r="230" spans="1:11">
      <c r="A230" s="1">
        <v>501</v>
      </c>
      <c r="B230" s="1">
        <v>5010022</v>
      </c>
      <c r="C230" s="1">
        <v>4</v>
      </c>
      <c r="D230" s="21">
        <v>0</v>
      </c>
      <c r="E230" s="2" t="s">
        <v>160</v>
      </c>
      <c r="F230" s="1" t="s">
        <v>65</v>
      </c>
      <c r="G230" s="1">
        <v>3</v>
      </c>
      <c r="H230" s="1" t="s">
        <v>12</v>
      </c>
      <c r="I230" s="1" t="s">
        <v>13</v>
      </c>
      <c r="J230" s="1" t="s">
        <v>66</v>
      </c>
      <c r="K230" s="1" t="s">
        <v>26</v>
      </c>
    </row>
    <row r="231" spans="1:11">
      <c r="A231" s="1">
        <v>521</v>
      </c>
      <c r="B231" s="1">
        <v>5210022</v>
      </c>
      <c r="C231" s="1">
        <v>6</v>
      </c>
      <c r="D231" s="21">
        <v>23200</v>
      </c>
      <c r="E231" s="2" t="s">
        <v>15</v>
      </c>
      <c r="F231" s="1" t="s">
        <v>11</v>
      </c>
      <c r="G231" s="1">
        <v>3</v>
      </c>
      <c r="H231" s="1" t="s">
        <v>12</v>
      </c>
      <c r="I231" s="1" t="s">
        <v>13</v>
      </c>
      <c r="J231" s="1" t="s">
        <v>16</v>
      </c>
      <c r="K231" s="2" t="s">
        <v>90</v>
      </c>
    </row>
    <row r="232" spans="1:11">
      <c r="A232" s="1">
        <v>518</v>
      </c>
      <c r="B232" s="1">
        <v>5180092</v>
      </c>
      <c r="C232" s="1">
        <v>3</v>
      </c>
      <c r="D232" s="21">
        <v>15000</v>
      </c>
      <c r="E232" s="1" t="s">
        <v>188</v>
      </c>
      <c r="G232" s="1">
        <v>3</v>
      </c>
      <c r="H232" s="1" t="s">
        <v>12</v>
      </c>
      <c r="I232" s="1" t="s">
        <v>13</v>
      </c>
      <c r="J232" s="1" t="s">
        <v>27</v>
      </c>
      <c r="K232" s="1" t="s">
        <v>26</v>
      </c>
    </row>
    <row r="233" spans="1:11">
      <c r="A233" s="1">
        <v>518</v>
      </c>
      <c r="B233" s="1">
        <v>5180092</v>
      </c>
      <c r="C233" s="1">
        <v>6</v>
      </c>
      <c r="D233" s="21">
        <v>15000</v>
      </c>
      <c r="E233" s="1" t="s">
        <v>188</v>
      </c>
      <c r="G233" s="1">
        <v>3</v>
      </c>
      <c r="H233" s="1" t="s">
        <v>12</v>
      </c>
      <c r="I233" s="1" t="s">
        <v>13</v>
      </c>
      <c r="J233" s="1" t="s">
        <v>27</v>
      </c>
      <c r="K233" s="1" t="s">
        <v>26</v>
      </c>
    </row>
    <row r="234" spans="1:11">
      <c r="A234" s="1">
        <v>518</v>
      </c>
      <c r="B234" s="1">
        <v>5180092</v>
      </c>
      <c r="C234" s="1">
        <v>9</v>
      </c>
      <c r="D234" s="21">
        <v>15000</v>
      </c>
      <c r="E234" s="1" t="s">
        <v>188</v>
      </c>
      <c r="G234" s="1">
        <v>3</v>
      </c>
      <c r="H234" s="1" t="s">
        <v>12</v>
      </c>
      <c r="I234" s="1" t="s">
        <v>13</v>
      </c>
      <c r="J234" s="1" t="s">
        <v>27</v>
      </c>
      <c r="K234" s="1" t="s">
        <v>26</v>
      </c>
    </row>
    <row r="235" spans="1:11">
      <c r="A235" s="1">
        <v>518</v>
      </c>
      <c r="B235" s="1">
        <v>5180092</v>
      </c>
      <c r="C235" s="1">
        <v>12</v>
      </c>
      <c r="D235" s="21">
        <v>15000</v>
      </c>
      <c r="E235" s="1" t="s">
        <v>188</v>
      </c>
      <c r="G235" s="1">
        <v>3</v>
      </c>
      <c r="H235" s="1" t="s">
        <v>12</v>
      </c>
      <c r="I235" s="1" t="s">
        <v>13</v>
      </c>
      <c r="J235" s="1" t="s">
        <v>27</v>
      </c>
      <c r="K235" s="1" t="s">
        <v>26</v>
      </c>
    </row>
    <row r="236" spans="1:11">
      <c r="A236" s="1">
        <v>521</v>
      </c>
      <c r="B236" s="1">
        <v>5210022</v>
      </c>
      <c r="C236" s="1">
        <v>12</v>
      </c>
      <c r="D236" s="21">
        <v>5000</v>
      </c>
      <c r="E236" s="1" t="s">
        <v>172</v>
      </c>
      <c r="G236" s="1">
        <v>3</v>
      </c>
      <c r="H236" s="1" t="s">
        <v>12</v>
      </c>
      <c r="I236" s="1" t="s">
        <v>13</v>
      </c>
      <c r="J236" s="1" t="s">
        <v>16</v>
      </c>
      <c r="K236" s="1" t="s">
        <v>26</v>
      </c>
    </row>
    <row r="237" spans="1:11">
      <c r="A237" s="1">
        <v>521</v>
      </c>
      <c r="B237" s="1">
        <v>5210022</v>
      </c>
      <c r="C237" s="1">
        <v>12</v>
      </c>
      <c r="D237" s="21">
        <v>5000</v>
      </c>
      <c r="E237" s="1" t="s">
        <v>172</v>
      </c>
      <c r="G237" s="1">
        <v>3</v>
      </c>
      <c r="H237" s="1" t="s">
        <v>12</v>
      </c>
      <c r="I237" s="1" t="s">
        <v>13</v>
      </c>
      <c r="J237" s="1" t="s">
        <v>16</v>
      </c>
      <c r="K237" s="1" t="s">
        <v>26</v>
      </c>
    </row>
    <row r="238" spans="1:11">
      <c r="A238" s="1">
        <v>521</v>
      </c>
      <c r="B238" s="1">
        <v>5210022</v>
      </c>
      <c r="C238" s="1">
        <v>12</v>
      </c>
      <c r="D238" s="21">
        <v>5000</v>
      </c>
      <c r="E238" s="1" t="s">
        <v>172</v>
      </c>
      <c r="G238" s="1">
        <v>3</v>
      </c>
      <c r="H238" s="1" t="s">
        <v>12</v>
      </c>
      <c r="I238" s="1" t="s">
        <v>13</v>
      </c>
      <c r="J238" s="1" t="s">
        <v>16</v>
      </c>
      <c r="K238" s="1" t="s">
        <v>26</v>
      </c>
    </row>
    <row r="239" spans="1:11">
      <c r="A239" s="1">
        <v>521</v>
      </c>
      <c r="B239" s="1">
        <v>5210022</v>
      </c>
      <c r="C239" s="1">
        <v>12</v>
      </c>
      <c r="D239" s="21">
        <v>5000</v>
      </c>
      <c r="E239" s="1" t="s">
        <v>172</v>
      </c>
      <c r="G239" s="1">
        <v>3</v>
      </c>
      <c r="H239" s="1" t="s">
        <v>12</v>
      </c>
      <c r="I239" s="1" t="s">
        <v>13</v>
      </c>
      <c r="J239" s="1" t="s">
        <v>16</v>
      </c>
      <c r="K239" s="1" t="s">
        <v>26</v>
      </c>
    </row>
    <row r="240" spans="1:11">
      <c r="A240" s="1">
        <v>521</v>
      </c>
      <c r="B240" s="1">
        <v>5210022</v>
      </c>
      <c r="C240" s="1">
        <v>12</v>
      </c>
      <c r="D240" s="21">
        <v>5000</v>
      </c>
      <c r="E240" s="1" t="s">
        <v>172</v>
      </c>
      <c r="G240" s="1">
        <v>3</v>
      </c>
      <c r="H240" s="1" t="s">
        <v>12</v>
      </c>
      <c r="I240" s="1" t="s">
        <v>13</v>
      </c>
      <c r="J240" s="1" t="s">
        <v>16</v>
      </c>
      <c r="K240" s="1" t="s">
        <v>26</v>
      </c>
    </row>
    <row r="241" spans="1:11">
      <c r="A241" s="1">
        <v>521</v>
      </c>
      <c r="B241" s="1">
        <v>5210022</v>
      </c>
      <c r="C241" s="1">
        <v>12</v>
      </c>
      <c r="D241" s="21">
        <v>5000</v>
      </c>
      <c r="E241" s="1" t="s">
        <v>172</v>
      </c>
      <c r="G241" s="1">
        <v>3</v>
      </c>
      <c r="H241" s="1" t="s">
        <v>12</v>
      </c>
      <c r="I241" s="1" t="s">
        <v>13</v>
      </c>
      <c r="J241" s="1" t="s">
        <v>16</v>
      </c>
      <c r="K241" s="1" t="s">
        <v>26</v>
      </c>
    </row>
    <row r="242" spans="1:11">
      <c r="A242" s="1">
        <v>518</v>
      </c>
      <c r="B242" s="1">
        <v>5180092</v>
      </c>
      <c r="C242" s="1">
        <v>3</v>
      </c>
      <c r="D242" s="21">
        <v>100000</v>
      </c>
      <c r="E242" s="1" t="s">
        <v>187</v>
      </c>
      <c r="G242" s="1">
        <v>3</v>
      </c>
      <c r="H242" s="1" t="s">
        <v>12</v>
      </c>
      <c r="I242" s="1" t="s">
        <v>13</v>
      </c>
      <c r="J242" s="1" t="s">
        <v>27</v>
      </c>
      <c r="K242" s="1" t="s">
        <v>26</v>
      </c>
    </row>
    <row r="243" spans="1:11">
      <c r="A243" s="1">
        <v>518</v>
      </c>
      <c r="B243" s="1">
        <v>5180092</v>
      </c>
      <c r="C243" s="1">
        <v>6</v>
      </c>
      <c r="D243" s="21">
        <v>100000</v>
      </c>
      <c r="E243" s="1" t="s">
        <v>187</v>
      </c>
      <c r="G243" s="1">
        <v>3</v>
      </c>
      <c r="H243" s="1" t="s">
        <v>12</v>
      </c>
      <c r="I243" s="1" t="s">
        <v>13</v>
      </c>
      <c r="J243" s="1" t="s">
        <v>27</v>
      </c>
      <c r="K243" s="1" t="s">
        <v>26</v>
      </c>
    </row>
    <row r="244" spans="1:11">
      <c r="A244" s="1">
        <v>518</v>
      </c>
      <c r="B244" s="1">
        <v>5180092</v>
      </c>
      <c r="C244" s="1">
        <v>9</v>
      </c>
      <c r="D244" s="21">
        <v>100000</v>
      </c>
      <c r="E244" s="1" t="s">
        <v>187</v>
      </c>
      <c r="G244" s="1">
        <v>3</v>
      </c>
      <c r="H244" s="1" t="s">
        <v>12</v>
      </c>
      <c r="I244" s="1" t="s">
        <v>13</v>
      </c>
      <c r="J244" s="1" t="s">
        <v>27</v>
      </c>
      <c r="K244" s="1" t="s">
        <v>26</v>
      </c>
    </row>
    <row r="245" spans="1:11">
      <c r="A245" s="1">
        <v>518</v>
      </c>
      <c r="B245" s="1">
        <v>5180092</v>
      </c>
      <c r="C245" s="1">
        <v>12</v>
      </c>
      <c r="D245" s="21">
        <v>100000</v>
      </c>
      <c r="E245" s="1" t="s">
        <v>187</v>
      </c>
      <c r="G245" s="1">
        <v>3</v>
      </c>
      <c r="H245" s="1" t="s">
        <v>12</v>
      </c>
      <c r="I245" s="1" t="s">
        <v>13</v>
      </c>
      <c r="J245" s="1" t="s">
        <v>27</v>
      </c>
      <c r="K245" s="1" t="s">
        <v>26</v>
      </c>
    </row>
    <row r="246" spans="1:11">
      <c r="A246" s="1">
        <v>512</v>
      </c>
      <c r="B246" s="1">
        <v>5120040</v>
      </c>
      <c r="C246" s="1">
        <v>7</v>
      </c>
      <c r="D246" s="21">
        <v>15000</v>
      </c>
      <c r="E246" s="1" t="s">
        <v>141</v>
      </c>
      <c r="G246" s="1">
        <v>31</v>
      </c>
      <c r="H246" s="1" t="s">
        <v>12</v>
      </c>
      <c r="I246" s="1" t="s">
        <v>13</v>
      </c>
      <c r="J246" s="1" t="s">
        <v>108</v>
      </c>
      <c r="K246" s="1" t="s">
        <v>26</v>
      </c>
    </row>
    <row r="247" spans="1:11">
      <c r="A247" s="1">
        <v>512</v>
      </c>
      <c r="B247" s="1">
        <v>5120040</v>
      </c>
      <c r="C247" s="1">
        <v>7</v>
      </c>
      <c r="D247" s="21">
        <v>15000</v>
      </c>
      <c r="E247" s="1" t="s">
        <v>141</v>
      </c>
      <c r="G247" s="1">
        <v>31</v>
      </c>
      <c r="H247" s="1" t="s">
        <v>12</v>
      </c>
      <c r="I247" s="1" t="s">
        <v>13</v>
      </c>
      <c r="J247" s="1" t="s">
        <v>108</v>
      </c>
      <c r="K247" s="1" t="s">
        <v>26</v>
      </c>
    </row>
    <row r="248" spans="1:11">
      <c r="A248" s="1">
        <v>512</v>
      </c>
      <c r="B248" s="1">
        <v>5120040</v>
      </c>
      <c r="C248" s="1">
        <v>7</v>
      </c>
      <c r="D248" s="21">
        <v>15000</v>
      </c>
      <c r="E248" s="1" t="s">
        <v>141</v>
      </c>
      <c r="G248" s="1">
        <v>31</v>
      </c>
      <c r="H248" s="1" t="s">
        <v>12</v>
      </c>
      <c r="I248" s="1" t="s">
        <v>13</v>
      </c>
      <c r="J248" s="1" t="s">
        <v>108</v>
      </c>
      <c r="K248" s="1" t="s">
        <v>26</v>
      </c>
    </row>
    <row r="249" spans="1:11">
      <c r="A249" s="1">
        <v>512</v>
      </c>
      <c r="B249" s="1">
        <v>5120040</v>
      </c>
      <c r="C249" s="1">
        <v>7</v>
      </c>
      <c r="D249" s="21">
        <v>6000</v>
      </c>
      <c r="E249" s="1" t="s">
        <v>154</v>
      </c>
      <c r="G249" s="1">
        <v>31</v>
      </c>
      <c r="H249" s="1" t="s">
        <v>12</v>
      </c>
      <c r="I249" s="1" t="s">
        <v>13</v>
      </c>
      <c r="J249" s="1" t="s">
        <v>108</v>
      </c>
      <c r="K249" s="1" t="s">
        <v>26</v>
      </c>
    </row>
    <row r="250" spans="1:11">
      <c r="A250" s="1">
        <v>512</v>
      </c>
      <c r="B250" s="1">
        <v>5120040</v>
      </c>
      <c r="C250" s="1">
        <v>7</v>
      </c>
      <c r="D250" s="21">
        <v>6000</v>
      </c>
      <c r="E250" s="1" t="s">
        <v>154</v>
      </c>
      <c r="G250" s="1">
        <v>31</v>
      </c>
      <c r="H250" s="1" t="s">
        <v>12</v>
      </c>
      <c r="I250" s="1" t="s">
        <v>13</v>
      </c>
      <c r="J250" s="1" t="s">
        <v>108</v>
      </c>
      <c r="K250" s="1" t="s">
        <v>26</v>
      </c>
    </row>
    <row r="251" spans="1:11">
      <c r="A251" s="1">
        <v>512</v>
      </c>
      <c r="B251" s="1">
        <v>5120040</v>
      </c>
      <c r="C251" s="1">
        <v>7</v>
      </c>
      <c r="D251" s="21">
        <v>6000</v>
      </c>
      <c r="E251" s="1" t="s">
        <v>154</v>
      </c>
      <c r="G251" s="1">
        <v>31</v>
      </c>
      <c r="H251" s="1" t="s">
        <v>12</v>
      </c>
      <c r="I251" s="1" t="s">
        <v>13</v>
      </c>
      <c r="J251" s="1" t="s">
        <v>108</v>
      </c>
      <c r="K251" s="1" t="s">
        <v>26</v>
      </c>
    </row>
    <row r="252" spans="1:11">
      <c r="A252" s="1">
        <v>512</v>
      </c>
      <c r="B252" s="1">
        <v>5120040</v>
      </c>
      <c r="C252" s="1">
        <v>7</v>
      </c>
      <c r="D252" s="21">
        <v>9000</v>
      </c>
      <c r="E252" s="1" t="s">
        <v>143</v>
      </c>
      <c r="G252" s="1">
        <v>31</v>
      </c>
      <c r="H252" s="1" t="s">
        <v>12</v>
      </c>
      <c r="I252" s="1" t="s">
        <v>13</v>
      </c>
      <c r="J252" s="1" t="s">
        <v>108</v>
      </c>
      <c r="K252" s="1" t="s">
        <v>26</v>
      </c>
    </row>
    <row r="253" spans="1:11">
      <c r="A253" s="1">
        <v>512</v>
      </c>
      <c r="B253" s="1">
        <v>5120040</v>
      </c>
      <c r="C253" s="1">
        <v>7</v>
      </c>
      <c r="D253" s="21">
        <v>9000</v>
      </c>
      <c r="E253" s="1" t="s">
        <v>143</v>
      </c>
      <c r="G253" s="1">
        <v>31</v>
      </c>
      <c r="H253" s="1" t="s">
        <v>12</v>
      </c>
      <c r="I253" s="1" t="s">
        <v>13</v>
      </c>
      <c r="J253" s="1" t="s">
        <v>108</v>
      </c>
      <c r="K253" s="1" t="s">
        <v>26</v>
      </c>
    </row>
    <row r="254" spans="1:11">
      <c r="A254" s="1">
        <v>512</v>
      </c>
      <c r="B254" s="1">
        <v>5120040</v>
      </c>
      <c r="C254" s="1">
        <v>7</v>
      </c>
      <c r="D254" s="21">
        <v>9000</v>
      </c>
      <c r="E254" s="1" t="s">
        <v>143</v>
      </c>
      <c r="G254" s="1">
        <v>31</v>
      </c>
      <c r="H254" s="1" t="s">
        <v>12</v>
      </c>
      <c r="I254" s="1" t="s">
        <v>13</v>
      </c>
      <c r="J254" s="1" t="s">
        <v>108</v>
      </c>
      <c r="K254" s="1" t="s">
        <v>26</v>
      </c>
    </row>
    <row r="255" spans="1:11">
      <c r="A255" s="1">
        <v>512</v>
      </c>
      <c r="B255" s="1">
        <v>5120040</v>
      </c>
      <c r="C255" s="1">
        <v>7</v>
      </c>
      <c r="D255" s="21">
        <v>14000</v>
      </c>
      <c r="E255" s="1" t="s">
        <v>155</v>
      </c>
      <c r="G255" s="1">
        <v>31</v>
      </c>
      <c r="H255" s="1" t="s">
        <v>12</v>
      </c>
      <c r="I255" s="1" t="s">
        <v>13</v>
      </c>
      <c r="J255" s="1" t="s">
        <v>108</v>
      </c>
      <c r="K255" s="1" t="s">
        <v>26</v>
      </c>
    </row>
    <row r="256" spans="1:11">
      <c r="A256" s="1">
        <v>512</v>
      </c>
      <c r="B256" s="1">
        <v>5120040</v>
      </c>
      <c r="C256" s="1">
        <v>7</v>
      </c>
      <c r="D256" s="21">
        <v>6000</v>
      </c>
      <c r="E256" s="1" t="s">
        <v>156</v>
      </c>
      <c r="G256" s="1">
        <v>31</v>
      </c>
      <c r="H256" s="1" t="s">
        <v>12</v>
      </c>
      <c r="I256" s="1" t="s">
        <v>13</v>
      </c>
      <c r="J256" s="1" t="s">
        <v>108</v>
      </c>
      <c r="K256" s="1" t="s">
        <v>26</v>
      </c>
    </row>
    <row r="257" spans="1:11">
      <c r="A257" s="1">
        <v>512</v>
      </c>
      <c r="B257" s="1">
        <v>5120040</v>
      </c>
      <c r="C257" s="1">
        <v>7</v>
      </c>
      <c r="D257" s="21">
        <v>0</v>
      </c>
      <c r="E257" s="1" t="s">
        <v>125</v>
      </c>
      <c r="G257" s="1">
        <v>31</v>
      </c>
      <c r="H257" s="1" t="s">
        <v>12</v>
      </c>
      <c r="I257" s="1" t="s">
        <v>13</v>
      </c>
      <c r="J257" s="1" t="s">
        <v>67</v>
      </c>
      <c r="K257" s="1" t="s">
        <v>26</v>
      </c>
    </row>
    <row r="258" spans="1:11">
      <c r="A258" s="1">
        <v>512</v>
      </c>
      <c r="B258" s="1">
        <v>5120040</v>
      </c>
      <c r="C258" s="1">
        <v>6</v>
      </c>
      <c r="D258" s="21">
        <v>18000</v>
      </c>
      <c r="E258" s="1" t="s">
        <v>141</v>
      </c>
      <c r="G258" s="1">
        <v>31</v>
      </c>
      <c r="H258" s="1" t="s">
        <v>12</v>
      </c>
      <c r="I258" s="1" t="s">
        <v>13</v>
      </c>
      <c r="J258" s="1" t="s">
        <v>109</v>
      </c>
      <c r="K258" s="1" t="s">
        <v>26</v>
      </c>
    </row>
    <row r="259" spans="1:11">
      <c r="A259" s="1">
        <v>512</v>
      </c>
      <c r="B259" s="1">
        <v>5120040</v>
      </c>
      <c r="C259" s="1">
        <v>6</v>
      </c>
      <c r="D259" s="21">
        <v>18000</v>
      </c>
      <c r="E259" s="1" t="s">
        <v>141</v>
      </c>
      <c r="G259" s="1">
        <v>31</v>
      </c>
      <c r="H259" s="1" t="s">
        <v>12</v>
      </c>
      <c r="I259" s="1" t="s">
        <v>13</v>
      </c>
      <c r="J259" s="1" t="s">
        <v>109</v>
      </c>
      <c r="K259" s="1" t="s">
        <v>26</v>
      </c>
    </row>
    <row r="260" spans="1:11">
      <c r="A260" s="1">
        <v>512</v>
      </c>
      <c r="B260" s="1">
        <v>5120040</v>
      </c>
      <c r="C260" s="1">
        <v>6</v>
      </c>
      <c r="D260" s="21">
        <v>15000</v>
      </c>
      <c r="E260" s="1" t="s">
        <v>154</v>
      </c>
      <c r="G260" s="1">
        <v>31</v>
      </c>
      <c r="H260" s="1" t="s">
        <v>12</v>
      </c>
      <c r="I260" s="1" t="s">
        <v>13</v>
      </c>
      <c r="J260" s="1" t="s">
        <v>109</v>
      </c>
      <c r="K260" s="1" t="s">
        <v>26</v>
      </c>
    </row>
    <row r="261" spans="1:11">
      <c r="A261" s="1">
        <v>512</v>
      </c>
      <c r="B261" s="1">
        <v>5120040</v>
      </c>
      <c r="C261" s="1">
        <v>6</v>
      </c>
      <c r="D261" s="21">
        <v>15000</v>
      </c>
      <c r="E261" s="1" t="s">
        <v>154</v>
      </c>
      <c r="G261" s="1">
        <v>31</v>
      </c>
      <c r="H261" s="1" t="s">
        <v>12</v>
      </c>
      <c r="I261" s="1" t="s">
        <v>13</v>
      </c>
      <c r="J261" s="1" t="s">
        <v>109</v>
      </c>
      <c r="K261" s="1" t="s">
        <v>26</v>
      </c>
    </row>
    <row r="262" spans="1:11">
      <c r="A262" s="1">
        <v>512</v>
      </c>
      <c r="B262" s="1">
        <v>5120040</v>
      </c>
      <c r="C262" s="1">
        <v>6</v>
      </c>
      <c r="D262" s="21">
        <v>12000</v>
      </c>
      <c r="E262" s="1" t="s">
        <v>143</v>
      </c>
      <c r="G262" s="1">
        <v>31</v>
      </c>
      <c r="H262" s="1" t="s">
        <v>12</v>
      </c>
      <c r="I262" s="1" t="s">
        <v>13</v>
      </c>
      <c r="J262" s="1" t="s">
        <v>109</v>
      </c>
      <c r="K262" s="1" t="s">
        <v>26</v>
      </c>
    </row>
    <row r="263" spans="1:11">
      <c r="A263" s="1">
        <v>512</v>
      </c>
      <c r="B263" s="1">
        <v>5120040</v>
      </c>
      <c r="C263" s="1">
        <v>6</v>
      </c>
      <c r="D263" s="21">
        <v>12000</v>
      </c>
      <c r="E263" s="1" t="s">
        <v>143</v>
      </c>
      <c r="G263" s="1">
        <v>31</v>
      </c>
      <c r="H263" s="1" t="s">
        <v>12</v>
      </c>
      <c r="I263" s="1" t="s">
        <v>13</v>
      </c>
      <c r="J263" s="1" t="s">
        <v>109</v>
      </c>
      <c r="K263" s="1" t="s">
        <v>26</v>
      </c>
    </row>
    <row r="264" spans="1:11">
      <c r="A264" s="1">
        <v>512</v>
      </c>
      <c r="B264" s="1">
        <v>5120040</v>
      </c>
      <c r="C264" s="1">
        <v>6</v>
      </c>
      <c r="D264" s="21">
        <v>24000</v>
      </c>
      <c r="E264" s="1" t="s">
        <v>157</v>
      </c>
      <c r="G264" s="1">
        <v>31</v>
      </c>
      <c r="H264" s="1" t="s">
        <v>12</v>
      </c>
      <c r="I264" s="1" t="s">
        <v>13</v>
      </c>
      <c r="J264" s="1" t="s">
        <v>109</v>
      </c>
      <c r="K264" s="1" t="s">
        <v>26</v>
      </c>
    </row>
    <row r="265" spans="1:11">
      <c r="A265" s="1">
        <v>512</v>
      </c>
      <c r="B265" s="1">
        <v>5120040</v>
      </c>
      <c r="C265" s="1">
        <v>6</v>
      </c>
      <c r="D265" s="21">
        <v>4000</v>
      </c>
      <c r="E265" s="1" t="s">
        <v>155</v>
      </c>
      <c r="G265" s="1">
        <v>31</v>
      </c>
      <c r="H265" s="1" t="s">
        <v>12</v>
      </c>
      <c r="I265" s="1" t="s">
        <v>13</v>
      </c>
      <c r="J265" s="1" t="s">
        <v>109</v>
      </c>
      <c r="K265" s="1" t="s">
        <v>26</v>
      </c>
    </row>
    <row r="266" spans="1:11">
      <c r="A266" s="1">
        <v>512</v>
      </c>
      <c r="B266" s="1">
        <v>5120040</v>
      </c>
      <c r="C266" s="1">
        <v>6</v>
      </c>
      <c r="D266" s="21">
        <v>12000</v>
      </c>
      <c r="E266" s="1" t="s">
        <v>158</v>
      </c>
      <c r="G266" s="1">
        <v>31</v>
      </c>
      <c r="H266" s="1" t="s">
        <v>12</v>
      </c>
      <c r="I266" s="1" t="s">
        <v>13</v>
      </c>
      <c r="J266" s="1" t="s">
        <v>109</v>
      </c>
      <c r="K266" s="1" t="s">
        <v>26</v>
      </c>
    </row>
    <row r="267" spans="1:11">
      <c r="A267" s="1">
        <v>512</v>
      </c>
      <c r="B267" s="1">
        <v>5120040</v>
      </c>
      <c r="C267" s="1">
        <v>7</v>
      </c>
      <c r="D267" s="21">
        <v>5000</v>
      </c>
      <c r="E267" s="1" t="s">
        <v>186</v>
      </c>
      <c r="G267" s="1">
        <v>31</v>
      </c>
      <c r="H267" s="1" t="s">
        <v>12</v>
      </c>
      <c r="I267" s="1" t="s">
        <v>13</v>
      </c>
      <c r="J267" s="1" t="s">
        <v>68</v>
      </c>
      <c r="K267" s="1" t="s">
        <v>17</v>
      </c>
    </row>
    <row r="268" spans="1:11">
      <c r="A268" s="1">
        <v>512</v>
      </c>
      <c r="B268" s="1">
        <v>5120040</v>
      </c>
      <c r="C268" s="1">
        <v>9</v>
      </c>
      <c r="D268" s="21">
        <v>20000</v>
      </c>
      <c r="E268" s="1" t="s">
        <v>192</v>
      </c>
      <c r="F268" s="2" t="s">
        <v>193</v>
      </c>
      <c r="G268" s="1">
        <v>3</v>
      </c>
      <c r="H268" s="1" t="s">
        <v>12</v>
      </c>
      <c r="I268" s="1" t="s">
        <v>13</v>
      </c>
      <c r="J268" s="1" t="s">
        <v>111</v>
      </c>
      <c r="K268" s="1" t="s">
        <v>26</v>
      </c>
    </row>
    <row r="269" spans="1:11">
      <c r="A269" s="1">
        <v>512</v>
      </c>
      <c r="B269" s="1">
        <v>5120040</v>
      </c>
      <c r="C269" s="1">
        <v>10</v>
      </c>
      <c r="D269" s="21">
        <v>20000</v>
      </c>
      <c r="E269" s="1" t="s">
        <v>194</v>
      </c>
      <c r="F269" s="2" t="s">
        <v>193</v>
      </c>
      <c r="G269" s="1">
        <v>3</v>
      </c>
      <c r="H269" s="1" t="s">
        <v>12</v>
      </c>
      <c r="I269" s="1" t="s">
        <v>13</v>
      </c>
      <c r="J269" s="1" t="s">
        <v>111</v>
      </c>
      <c r="K269" s="1" t="s">
        <v>26</v>
      </c>
    </row>
    <row r="270" spans="1:11">
      <c r="A270" s="1">
        <v>512</v>
      </c>
      <c r="B270" s="1">
        <v>5120040</v>
      </c>
      <c r="C270" s="1">
        <v>2</v>
      </c>
      <c r="D270" s="21">
        <v>20000</v>
      </c>
      <c r="E270" s="1" t="s">
        <v>195</v>
      </c>
      <c r="F270" s="2" t="s">
        <v>193</v>
      </c>
      <c r="G270" s="1">
        <v>3</v>
      </c>
      <c r="H270" s="1" t="s">
        <v>12</v>
      </c>
      <c r="I270" s="1" t="s">
        <v>13</v>
      </c>
      <c r="J270" s="1" t="s">
        <v>111</v>
      </c>
      <c r="K270" s="1" t="s">
        <v>26</v>
      </c>
    </row>
    <row r="271" spans="1:11">
      <c r="A271" s="1">
        <v>512</v>
      </c>
      <c r="B271" s="1">
        <v>5120040</v>
      </c>
      <c r="C271" s="1">
        <v>5</v>
      </c>
      <c r="D271" s="21">
        <v>20000</v>
      </c>
      <c r="E271" s="1" t="s">
        <v>195</v>
      </c>
      <c r="F271" s="2" t="s">
        <v>193</v>
      </c>
      <c r="G271" s="1">
        <v>3</v>
      </c>
      <c r="H271" s="1" t="s">
        <v>12</v>
      </c>
      <c r="I271" s="1" t="s">
        <v>13</v>
      </c>
      <c r="J271" s="1" t="s">
        <v>111</v>
      </c>
      <c r="K271" s="1" t="s">
        <v>26</v>
      </c>
    </row>
    <row r="272" spans="1:11">
      <c r="A272" s="1">
        <v>512</v>
      </c>
      <c r="B272" s="1">
        <v>5120040</v>
      </c>
      <c r="C272" s="1">
        <v>8</v>
      </c>
      <c r="D272" s="21">
        <v>20000</v>
      </c>
      <c r="E272" s="1" t="s">
        <v>195</v>
      </c>
      <c r="F272" s="2" t="s">
        <v>193</v>
      </c>
      <c r="G272" s="1">
        <v>3</v>
      </c>
      <c r="H272" s="1" t="s">
        <v>12</v>
      </c>
      <c r="I272" s="1" t="s">
        <v>13</v>
      </c>
      <c r="J272" s="1" t="s">
        <v>111</v>
      </c>
      <c r="K272" s="1" t="s">
        <v>26</v>
      </c>
    </row>
    <row r="273" spans="1:11">
      <c r="A273" s="1">
        <v>581</v>
      </c>
      <c r="B273" s="1">
        <v>5810001</v>
      </c>
      <c r="C273" s="1">
        <v>9</v>
      </c>
      <c r="D273" s="20">
        <v>240000</v>
      </c>
      <c r="E273" s="1" t="s">
        <v>211</v>
      </c>
      <c r="F273" s="21"/>
      <c r="G273" s="1">
        <v>3</v>
      </c>
      <c r="H273" s="1" t="s">
        <v>12</v>
      </c>
      <c r="I273" s="1" t="s">
        <v>13</v>
      </c>
      <c r="J273" s="1" t="s">
        <v>69</v>
      </c>
      <c r="K273" s="1" t="s">
        <v>26</v>
      </c>
    </row>
    <row r="274" spans="1:11">
      <c r="G274" s="22"/>
      <c r="H274" s="1"/>
      <c r="I274" s="1"/>
    </row>
    <row r="275" spans="1:11">
      <c r="G275" s="22"/>
      <c r="H275" s="1"/>
      <c r="I275" s="1"/>
    </row>
    <row r="276" spans="1:11">
      <c r="G276" s="22"/>
      <c r="H276" s="1"/>
      <c r="I276" s="1"/>
    </row>
    <row r="277" spans="1:11">
      <c r="G277" s="22"/>
      <c r="H277" s="1"/>
      <c r="I277" s="1"/>
    </row>
    <row r="278" spans="1:11">
      <c r="G278" s="22"/>
      <c r="H278" s="1"/>
      <c r="I278" s="1"/>
    </row>
    <row r="279" spans="1:11">
      <c r="G279" s="1"/>
      <c r="H279" s="1"/>
    </row>
    <row r="280" spans="1:11">
      <c r="D280" s="20">
        <f>SUBTOTAL(9,D2:D279)</f>
        <v>-1050</v>
      </c>
    </row>
  </sheetData>
  <autoFilter ref="A1:K273">
    <filterColumn colId="9"/>
  </autoFilter>
  <phoneticPr fontId="1" type="noConversion"/>
  <pageMargins left="0.49" right="0.5" top="0.62" bottom="0.52" header="0.4921259845" footer="0.4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5"/>
  <sheetViews>
    <sheetView topLeftCell="A5" workbookViewId="0">
      <selection activeCell="C16" sqref="C16"/>
    </sheetView>
  </sheetViews>
  <sheetFormatPr defaultRowHeight="12.75"/>
  <cols>
    <col min="1" max="1" width="15.42578125" customWidth="1"/>
    <col min="2" max="2" width="4.140625" customWidth="1"/>
    <col min="3" max="3" width="17.140625" customWidth="1"/>
    <col min="4" max="4" width="17" customWidth="1"/>
  </cols>
  <sheetData>
    <row r="2" spans="1:5">
      <c r="A2" t="s">
        <v>117</v>
      </c>
      <c r="C2" t="s">
        <v>118</v>
      </c>
      <c r="D2" s="30" t="s">
        <v>119</v>
      </c>
    </row>
    <row r="3" spans="1:5">
      <c r="C3" t="s">
        <v>3</v>
      </c>
      <c r="D3" s="30" t="s">
        <v>3</v>
      </c>
    </row>
    <row r="4" spans="1:5">
      <c r="A4" s="29"/>
    </row>
    <row r="5" spans="1:5">
      <c r="A5" s="29"/>
    </row>
    <row r="10" spans="1:5">
      <c r="A10">
        <v>5931</v>
      </c>
      <c r="C10">
        <v>200</v>
      </c>
      <c r="D10">
        <f>+C10*A10</f>
        <v>1186200</v>
      </c>
      <c r="E10" s="31" t="s">
        <v>121</v>
      </c>
    </row>
    <row r="11" spans="1:5">
      <c r="A11">
        <v>3040</v>
      </c>
      <c r="C11">
        <v>150</v>
      </c>
      <c r="D11">
        <f>+C11*A11</f>
        <v>456000</v>
      </c>
      <c r="E11" s="31" t="s">
        <v>120</v>
      </c>
    </row>
    <row r="12" spans="1:5">
      <c r="A12">
        <v>3881</v>
      </c>
      <c r="C12">
        <v>100</v>
      </c>
      <c r="D12">
        <f>+C12*A12/4*3</f>
        <v>291075</v>
      </c>
      <c r="E12" s="31" t="s">
        <v>81</v>
      </c>
    </row>
    <row r="13" spans="1:5">
      <c r="A13">
        <f>SUM(A10:A12)</f>
        <v>12852</v>
      </c>
      <c r="D13" s="30">
        <f>SUM(D10:D12)</f>
        <v>1933275</v>
      </c>
    </row>
    <row r="15" spans="1:5">
      <c r="C15" s="31" t="s">
        <v>161</v>
      </c>
      <c r="D15">
        <f>+D13/A13</f>
        <v>150.42600373482728</v>
      </c>
    </row>
  </sheetData>
  <phoneticPr fontId="7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Výběr</vt:lpstr>
      <vt:lpstr>2009</vt:lpstr>
      <vt:lpstr>Data</vt:lpstr>
      <vt:lpstr>člen.příspěvky 09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Domácí</dc:creator>
  <cp:lastModifiedBy>Proton</cp:lastModifiedBy>
  <cp:lastPrinted>2007-11-15T17:27:04Z</cp:lastPrinted>
  <dcterms:created xsi:type="dcterms:W3CDTF">2005-12-08T17:19:50Z</dcterms:created>
  <dcterms:modified xsi:type="dcterms:W3CDTF">2008-12-04T16:09:25Z</dcterms:modified>
</cp:coreProperties>
</file>